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41.各種調査（照会＆回答）\財政状況資料集\H30\30.10.22\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iterate="1" iterateCount="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AM36" i="9"/>
  <c r="C36" i="9"/>
  <c r="BW35" i="9"/>
  <c r="BW36" i="9" s="1"/>
  <c r="C35" i="9"/>
  <c r="CO34" i="9"/>
  <c r="CO35" i="9" s="1"/>
  <c r="CO36" i="9" s="1"/>
  <c r="CO37" i="9" s="1"/>
  <c r="CO38" i="9" s="1"/>
  <c r="CO39" i="9" s="1"/>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<sst xmlns="http://schemas.openxmlformats.org/spreadsheetml/2006/main" count="1006" uniqueCount="564">
  <si>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</si>
  <si>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</si>
  <si>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</si>
  <si>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</si>
  <si>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</si>
  <si>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</si>
  <si>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</si>
  <si>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</si>
  <si>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</si>
  <si>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</si>
  <si>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</si>
  <si>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</si>
  <si>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</si>
  <si>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</si>
  <si>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</si>
  <si>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</si>
  <si>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</si>
  <si>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</si>
  <si>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</si>
  <si>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</si>
  <si>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</si>
  <si>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</si>
  <si>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</si>
  <si>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</si>
  <si>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</si>
  <si>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</si>
  <si>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</si>
  <si>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</si>
  <si>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</si>
  <si>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</si>
  <si>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</si>
  <si>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</si>
  <si>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</si>
  <si>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</si>
  <si>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</si>
  <si>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</si>
  <si>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</si>
  <si>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</si>
  <si>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</si>
  <si>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</si>
  <si>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</si>
  <si>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</si>
  <si>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</si>
  <si>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</si>
  <si>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</si>
  <si>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</si>
  <si>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</si>
  <si>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</si>
  <si>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</si>
  <si>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</si>
  <si>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</si>
  <si>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</si>
  <si>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</si>
  <si>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</si>
  <si>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</si>
  <si>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</si>
  <si>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</si>
  <si>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</si>
  <si>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</si>
  <si>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</si>
  <si>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</si>
  <si>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</si>
  <si>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</si>
  <si>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</si>
  <si>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</si>
  <si>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</si>
  <si>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</si>
  <si>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</si>
  <si>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</si>
  <si>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</si>
  <si>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</si>
  <si>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</si>
  <si>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</si>
  <si>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</si>
  <si>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</si>
  <si>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</si>
  <si>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</si>
  <si>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</si>
  <si>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</si>
  <si>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</si>
  <si>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</si>
  <si>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</si>
  <si>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</si>
  <si>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</si>
  <si>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</si>
  <si>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</si>
  <si>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</si>
  <si>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</si>
  <si>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</si>
  <si>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</si>
  <si>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</si>
  <si>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</si>
  <si>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</si>
  <si>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</si>
  <si>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</si>
  <si>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</si>
  <si>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</si>
  <si>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</si>
  <si>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</si>
  <si>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</si>
  <si>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</si>
  <si>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</si>
  <si>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</si>
  <si>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</si>
  <si>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</si>
  <si>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</si>
  <si>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</si>
  <si>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</si>
  <si>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</si>
  <si>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</si>
  <si>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</si>
  <si>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</si>
  <si>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</si>
  <si>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</si>
  <si>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</si>
  <si>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</si>
  <si>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</si>
  <si>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</si>
  <si>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</si>
  <si>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</si>
  <si>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</si>
  <si>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</si>
  <si>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</si>
  <si>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</si>
  <si>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</si>
  <si>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</si>
  <si>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</si>
  <si>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</si>
  <si>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</si>
  <si>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</si>
  <si>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</si>
  <si>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</si>
  <si>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</si>
  <si>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</si>
  <si>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</si>
  <si>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</si>
  <si>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</si>
  <si>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</si>
  <si>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病院事業会計</t>
    <phoneticPr fontId="5"/>
  </si>
  <si>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</si>
  <si>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</si>
  <si>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</si>
  <si>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</si>
  <si>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</si>
  <si>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</si>
  <si>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</si>
  <si>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</si>
  <si>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</si>
  <si>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</si>
  <si>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</si>
  <si>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</si>
  <si>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</si>
  <si>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</si>
  <si>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</si>
  <si>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</si>
  <si>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</si>
  <si>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</si>
  <si>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</si>
  <si>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</si>
  <si>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</si>
  <si>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</si>
  <si>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</si>
  <si>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</si>
  <si>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</si>
  <si>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</si>
  <si>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</si>
  <si>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</si>
  <si>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</si>
  <si>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</si>
  <si>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</si>
  <si>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</si>
  <si>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</si>
  <si>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</si>
  <si>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</si>
  <si>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</si>
  <si>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</si>
  <si>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</si>
  <si>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</si>
  <si>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</si>
  <si>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</si>
  <si>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</si>
  <si>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</si>
  <si>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</si>
  <si>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</si>
  <si>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</si>
  <si>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</si>
  <si>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</si>
  <si>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</si>
  <si>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</si>
  <si>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</si>
  <si>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</si>
  <si>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</si>
  <si>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</si>
  <si>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</si>
  <si>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</si>
  <si>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</si>
  <si>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</si>
  <si>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</si>
  <si>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</si>
  <si>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島根県安来市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</si>
  <si>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</si>
  <si>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</si>
  <si>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</si>
  <si>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</si>
  <si>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</si>
  <si>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</si>
  <si>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</si>
  <si>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</si>
  <si>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</si>
  <si>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</si>
  <si>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</si>
  <si>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</si>
  <si>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</si>
  <si>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</si>
  <si>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</si>
  <si>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</si>
  <si>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</si>
  <si>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</si>
  <si>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</si>
  <si>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</si>
  <si>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</si>
  <si>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</si>
  <si>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</si>
  <si>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</si>
  <si>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</si>
  <si>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</si>
  <si>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</si>
  <si>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</si>
  <si>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</si>
  <si>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</si>
  <si>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</si>
  <si>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</si>
  <si>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</si>
  <si>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</si>
  <si>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</si>
  <si>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</si>
  <si>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</si>
  <si>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</si>
  <si>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</si>
  <si>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</si>
  <si>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</si>
  <si>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</si>
  <si>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</si>
  <si>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</si>
  <si>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</si>
  <si>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</si>
  <si>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</si>
  <si>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</si>
  <si>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</si>
  <si>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</si>
  <si>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</si>
  <si>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</si>
  <si>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</si>
  <si>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</si>
  <si>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</si>
  <si>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</si>
  <si>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</si>
  <si>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</si>
  <si>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</si>
  <si>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</si>
  <si>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</si>
  <si>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</si>
  <si>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</si>
  <si>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</si>
  <si>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</si>
  <si>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</si>
  <si>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</si>
  <si>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</si>
  <si>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</si>
  <si>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</si>
  <si>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</si>
  <si>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</si>
  <si>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</si>
  <si>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</si>
  <si>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</si>
  <si>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</si>
  <si>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</si>
  <si>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</si>
  <si>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</si>
  <si>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</si>
  <si>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</si>
  <si>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</si>
  <si>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</si>
  <si>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</si>
  <si>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</si>
  <si>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</si>
  <si>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</si>
  <si>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</si>
  <si>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</si>
  <si>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</si>
  <si>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</si>
  <si>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</si>
  <si>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</si>
  <si>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</si>
  <si>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</si>
  <si>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</si>
  <si>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</si>
  <si>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</si>
  <si>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</si>
  <si>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</si>
  <si>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</si>
  <si>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</si>
  <si>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</si>
  <si>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</si>
  <si>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</si>
  <si>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</si>
  <si>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</si>
  <si>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</si>
  <si>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</si>
  <si>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</si>
  <si>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</si>
  <si>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</si>
  <si>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</si>
  <si>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</si>
  <si>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</si>
  <si>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</si>
  <si>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</si>
  <si>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</si>
  <si>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</si>
  <si>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</si>
  <si>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</si>
  <si>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</si>
  <si>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</si>
  <si>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</si>
  <si>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</si>
  <si>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</si>
  <si>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</si>
  <si>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</si>
  <si>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</si>
  <si>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</si>
  <si>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</si>
  <si>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</si>
  <si>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</si>
  <si>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</si>
  <si>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</si>
  <si>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</si>
  <si>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</si>
  <si>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</si>
  <si>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</si>
  <si>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</si>
  <si>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</si>
  <si>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</si>
  <si>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</si>
  <si>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</si>
  <si>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</si>
  <si>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</si>
  <si>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</si>
  <si>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</si>
  <si>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島根県安来市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</si>
  <si>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</si>
  <si>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</si>
  <si>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</si>
  <si>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</si>
  <si>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</si>
  <si>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</si>
  <si>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</si>
  <si>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</si>
  <si>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</si>
  <si>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</si>
  <si>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</si>
  <si>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</si>
  <si>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</si>
  <si>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</si>
  <si>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</si>
  <si>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</si>
  <si>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</si>
  <si>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</si>
  <si>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</si>
  <si>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</si>
  <si>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</si>
  <si>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</si>
  <si>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</si>
  <si>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</si>
  <si>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</si>
  <si>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</si>
  <si>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</si>
  <si>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</si>
  <si>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</si>
  <si>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</si>
  <si>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</si>
  <si>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</si>
  <si>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</si>
  <si>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</si>
  <si>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</si>
  <si>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</si>
  <si>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</si>
  <si>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</si>
  <si>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</si>
  <si>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</si>
  <si>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</si>
  <si>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</si>
  <si>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</si>
  <si>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</si>
  <si>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</si>
  <si>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</si>
  <si>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</si>
  <si>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</si>
  <si>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</si>
  <si>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</si>
  <si>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</si>
  <si>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</si>
  <si>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</si>
  <si>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</si>
  <si>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</si>
  <si>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</si>
  <si>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</si>
  <si>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</si>
  <si>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</si>
  <si>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</si>
  <si>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</si>
  <si>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</si>
  <si>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</si>
  <si>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</si>
  <si>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</si>
  <si>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</si>
  <si>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</si>
  <si>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</si>
  <si>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</si>
  <si>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</si>
  <si>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</si>
  <si>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</si>
  <si>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</si>
  <si>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</si>
  <si>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</si>
  <si>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</si>
  <si>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</si>
  <si>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</si>
  <si>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</si>
  <si>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</si>
  <si>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</si>
  <si>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</si>
  <si>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</si>
  <si>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</si>
  <si>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</si>
  <si>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</si>
  <si>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</si>
  <si>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</si>
  <si>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</si>
  <si>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</si>
  <si>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</si>
  <si>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</si>
  <si>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</si>
  <si>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</si>
  <si>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</si>
  <si>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</si>
  <si>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</si>
  <si>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</si>
  <si>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</si>
  <si>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</si>
  <si>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</si>
  <si>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</si>
  <si>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</si>
  <si>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</si>
  <si>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</si>
  <si>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</si>
  <si>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</si>
  <si>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</si>
  <si>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</si>
  <si>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</si>
  <si>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</si>
  <si>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</si>
  <si>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</si>
  <si>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</si>
  <si>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</si>
  <si>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</si>
  <si>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</si>
  <si>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</si>
  <si>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</si>
  <si>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</si>
  <si>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</si>
  <si>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</si>
  <si>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</si>
  <si>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</si>
  <si>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</si>
  <si>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</si>
  <si>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</si>
  <si>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</si>
  <si>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</si>
  <si>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</si>
  <si>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</si>
  <si>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</si>
  <si>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</si>
  <si>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</si>
  <si>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</si>
  <si>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</si>
  <si>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</si>
  <si>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</si>
  <si>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</si>
  <si>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</si>
  <si>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</si>
  <si>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</si>
  <si>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</si>
  <si>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</si>
  <si>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</si>
  <si>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</si>
  <si>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</si>
  <si>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</si>
  <si>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</si>
  <si>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</si>
  <si>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</si>
  <si>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</si>
  <si>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</si>
  <si>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</si>
  <si>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</si>
  <si>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</si>
  <si>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</si>
  <si>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</si>
  <si>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</si>
  <si>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</si>
  <si>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</si>
  <si>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</si>
  <si>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</si>
  <si>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</si>
  <si>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</si>
  <si>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</si>
  <si>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</si>
  <si>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</si>
  <si>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</si>
  <si>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</si>
  <si>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</si>
  <si>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</si>
  <si>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</si>
  <si>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</si>
  <si>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</si>
  <si>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</si>
  <si>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</si>
  <si>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</si>
  <si>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</si>
  <si>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2.92</t>
  </si>
  <si>
    <t>病院事業会計</t>
  </si>
  <si>
    <t>▲ 0.87</t>
  </si>
  <si>
    <t>▲ 0.97</t>
  </si>
  <si>
    <t>水道事業会計</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</si>
  <si>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</si>
  <si>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</si>
  <si>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</si>
  <si>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</si>
  <si>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</si>
  <si>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</si>
  <si>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</si>
  <si>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</si>
  <si>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t>
  </si>
  <si>
    <t>島根県市町村総合事務組合</t>
    <rPh sb="0" eb="3">
      <t>シマネケン</t>
    </rPh>
    <rPh sb="3" eb="6">
      <t>シチョウソン</t>
    </rPh>
    <rPh sb="6" eb="8">
      <t>ソウゴウ</t>
    </rPh>
    <rPh sb="8" eb="10">
      <t>ジム</t>
    </rPh>
    <rPh sb="10" eb="12">
      <t>クミアイ</t>
    </rPh>
    <phoneticPr fontId="8"/>
  </si>
  <si>
    <t>島根県後期高齢者医療広域連合</t>
    <rPh sb="0" eb="3">
      <t>シマネケン</t>
    </rPh>
    <rPh sb="3" eb="5">
      <t>コウキ</t>
    </rPh>
    <rPh sb="5" eb="8">
      <t>コウレイシャ</t>
    </rPh>
    <rPh sb="8" eb="10">
      <t>イリョウ</t>
    </rPh>
    <rPh sb="10" eb="12">
      <t>コウイキ</t>
    </rPh>
    <rPh sb="12" eb="14">
      <t>レンゴウ</t>
    </rPh>
    <phoneticPr fontId="8"/>
  </si>
  <si>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8"/>
  </si>
  <si>
    <t>安来ふるさと公社</t>
  </si>
  <si>
    <t>安来市土地開発公社</t>
  </si>
  <si>
    <t>有限会社やすぎ千軒</t>
  </si>
  <si>
    <t>安来市開発公社</t>
  </si>
  <si>
    <t>夢ランドしらさぎ振興事業団</t>
  </si>
  <si>
    <t>加納美術振興財団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</si>
  <si>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</si>
  <si>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</si>
  <si>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</si>
  <si>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</si>
  <si>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</si>
  <si>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</si>
  <si>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</si>
  <si>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</si>
  <si>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</si>
  <si>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</si>
  <si>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</si>
  <si>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将来負担比率は、集中して行った大型事業の起債が重なるため、今後は高くなる見込である。一方で、公共施設等の個別計画の策定を進めており、計画的に施設の除却や更新を行っていく予定である。</t>
  </si>
  <si>
    <t>H24年度以降実施してきた大型公共事業のために借入した地方債の返済がはじまったことにより、今後、元利償還金が年々増となっていく見込である。債務負担行為に基づく支出額は定期償還により年々減少してきている。将来負担比率については、財政調整基金をはじめとする基金の取崩し額の増により、充当可能財源が減となったことも比率を上げる要因となった。現在、公共施設等の個別計画の策定を進めており、計画的に施設の除却や更新を行っていく予定である。事業費の圧縮に努め、計画的な起債発行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</si>
</sst>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94796</c:v>
                </c:pt>
                <c:pt idx="1">
                  <c:v>134422</c:v>
                </c:pt>
                <c:pt idx="2">
                  <c:v>107463</c:v>
                </c:pt>
                <c:pt idx="3">
                  <c:v>136026</c:v>
                </c:pt>
                <c:pt idx="4">
                  <c:v>209938</c:v>
                </c:pt>
              </c:numCache>
            </c:numRef>
          </c:val>
          <c:smooth val="0"/>
        </c:ser>
        <c:dLbls>
          <c:showLegendKey val="0"/>
          <c:showVal val="0"/>
          <c:showCatName val="0"/>
          <c:showSerName val="0"/>
          <c:showPercent val="0"/>
          <c:showBubbleSize val="0"/>
        </c:dLbls>
        <c:marker val="1"/>
        <c:smooth val="0"/>
        <c:axId val="207232672"/>
        <c:axId val="207912744"/>
      </c:lineChart>
      <c:catAx>
        <c:axId val="20723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912744"/>
        <c:crosses val="autoZero"/>
        <c:auto val="1"/>
        <c:lblAlgn val="ctr"/>
        <c:lblOffset val="100"/>
        <c:tickLblSkip val="1"/>
        <c:tickMarkSkip val="1"/>
        <c:noMultiLvlLbl val="0"/>
      </c:catAx>
      <c:valAx>
        <c:axId val="2079127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3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c:v>
                </c:pt>
                <c:pt idx="1">
                  <c:v>2.88</c:v>
                </c:pt>
                <c:pt idx="2">
                  <c:v>3.16</c:v>
                </c:pt>
                <c:pt idx="3">
                  <c:v>3.51</c:v>
                </c:pt>
                <c:pt idx="4">
                  <c:v>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c:v>
                </c:pt>
                <c:pt idx="1">
                  <c:v>12.97</c:v>
                </c:pt>
                <c:pt idx="2">
                  <c:v>15.28</c:v>
                </c:pt>
                <c:pt idx="3">
                  <c:v>15.57</c:v>
                </c:pt>
                <c:pt idx="4">
                  <c:v>12.78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9407752"/>
        <c:axId val="209158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2.93</c:v>
                </c:pt>
                <c:pt idx="1">
                  <c:v>-0.34</c:v>
                </c:pt>
                <c:pt idx="2">
                  <c:v>2.33</c:v>
                </c:pt>
                <c:pt idx="3">
                  <c:v>0.76</c:v>
                </c:pt>
                <c:pt idx="4">
                  <c:v>-2.92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9407752"/>
        <c:axId val="209158632"/>
      </c:lineChart>
      <c:catAx>
        <c:axId val="20940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158632"/>
        <c:crosses val="autoZero"/>
        <c:auto val="1"/>
        <c:lblAlgn val="ctr"/>
        <c:lblOffset val="100"/>
        <c:tickLblSkip val="1"/>
        <c:tickMarkSkip val="1"/>
        <c:noMultiLvlLbl val="0"/>
      </c:catAx>
      <c:valAx>
        <c:axId val="209158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40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1.19</c:v>
                </c:pt>
                <c:pt idx="2">
                  <c:v>#N/A</c:v>
                </c:pt>
                <c:pt idx="3">
                  <c:v>0.28999999999999998</c:v>
                </c:pt>
                <c:pt idx="4">
                  <c:v>#N/A</c:v>
                </c:pt>
                <c:pt idx="5">
                  <c:v>0.02</c:v>
                </c:pt>
                <c:pt idx="6">
                  <c:v>#N/A</c:v>
                </c:pt>
                <c:pt idx="7">
                  <c:v>0.03</c:v>
                </c:pt>
                <c:pt idx="8">
                  <c:v>#N/A</c:v>
                </c:pt>
                <c:pt idx="9">
                  <c:v>0.63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0.48</c:v>
                </c:pt>
                <c:pt idx="4">
                  <c:v>#N/A</c:v>
                </c:pt>
                <c:pt idx="5">
                  <c:v>0.66</c:v>
                </c:pt>
                <c:pt idx="6">
                  <c:v>#N/A</c:v>
                </c:pt>
                <c:pt idx="7">
                  <c:v>1.17</c:v>
                </c:pt>
                <c:pt idx="8">
                  <c:v>#N/A</c:v>
                </c:pt>
                <c:pt idx="9">
                  <c:v>1.33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3.99</c:v>
                </c:pt>
                <c:pt idx="2">
                  <c:v>#N/A</c:v>
                </c:pt>
                <c:pt idx="3">
                  <c:v>2.89</c:v>
                </c:pt>
                <c:pt idx="4">
                  <c:v>#N/A</c:v>
                </c:pt>
                <c:pt idx="5">
                  <c:v>3.16</c:v>
                </c:pt>
                <c:pt idx="6">
                  <c:v>#N/A</c:v>
                </c:pt>
                <c:pt idx="7">
                  <c:v>3.5</c:v>
                </c:pt>
                <c:pt idx="8">
                  <c:v>#N/A</c:v>
                </c:pt>
                <c:pt idx="9">
                  <c:v>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c:v>
                </c:pt>
                <c:pt idx="2">
                  <c:v>#N/A</c:v>
                </c:pt>
                <c:pt idx="3">
                  <c:v>4.5999999999999996</c:v>
                </c:pt>
                <c:pt idx="4">
                  <c:v>#N/A</c:v>
                </c:pt>
                <c:pt idx="5">
                  <c:v>3.68</c:v>
                </c:pt>
                <c:pt idx="6">
                  <c:v>#N/A</c:v>
                </c:pt>
                <c:pt idx="7">
                  <c:v>3.65</c:v>
                </c:pt>
                <c:pt idx="8">
                  <c:v>#N/A</c:v>
                </c:pt>
                <c:pt idx="9">
                  <c:v>5.0999999999999996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1.1000000000000001</c:v>
                </c:pt>
                <c:pt idx="2">
                  <c:v>#N/A</c:v>
                </c:pt>
                <c:pt idx="3">
                  <c:v>0.55000000000000004</c:v>
                </c:pt>
                <c:pt idx="4">
                  <c:v>#N/A</c:v>
                </c:pt>
                <c:pt idx="5">
                  <c:v>0.8</c:v>
                </c:pt>
                <c:pt idx="6">
                  <c:v>0.87</c:v>
                </c:pt>
                <c:pt idx="7">
                  <c:v>#N/A</c:v>
                </c:pt>
                <c:pt idx="8">
                  <c:v>0.97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6599048"/>
        <c:axId val="233115984"/>
      </c:barChart>
      <c:catAx>
        <c:axId val="23659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115984"/>
        <c:crosses val="autoZero"/>
        <c:auto val="1"/>
        <c:lblAlgn val="ctr"/>
        <c:lblOffset val="100"/>
        <c:tickLblSkip val="1"/>
        <c:tickMarkSkip val="1"/>
        <c:noMultiLvlLbl val="0"/>
      </c:catAx>
      <c:valAx>
        <c:axId val="23311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599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3073</c:v>
                </c:pt>
                <c:pt idx="5">
                  <c:v>3148</c:v>
                </c:pt>
                <c:pt idx="8">
                  <c:v>3217</c:v>
                </c:pt>
                <c:pt idx="11">
                  <c:v>3255</c:v>
                </c:pt>
                <c:pt idx="14">
                  <c:v>3270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3</c:v>
                </c:pt>
                <c:pt idx="6">
                  <c:v>2</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75</c:v>
                </c:pt>
                <c:pt idx="3">
                  <c:v>65</c:v>
                </c:pt>
                <c:pt idx="6">
                  <c:v>57</c:v>
                </c:pt>
                <c:pt idx="9">
                  <c:v>52</c:v>
                </c:pt>
                <c:pt idx="12">
                  <c:v>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1283</c:v>
                </c:pt>
                <c:pt idx="3">
                  <c:v>1292</c:v>
                </c:pt>
                <c:pt idx="6">
                  <c:v>1271</c:v>
                </c:pt>
                <c:pt idx="9">
                  <c:v>1272</c:v>
                </c:pt>
                <c:pt idx="12">
                  <c:v>1399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3491</c:v>
                </c:pt>
                <c:pt idx="3">
                  <c:v>3568</c:v>
                </c:pt>
                <c:pt idx="6">
                  <c:v>3574</c:v>
                </c:pt>
                <c:pt idx="9">
                  <c:v>3644</c:v>
                </c:pt>
                <c:pt idx="12">
                  <c:v>3679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1414152"/>
        <c:axId val="388814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1778</c:v>
                </c:pt>
                <c:pt idx="2">
                  <c:v>#N/A</c:v>
                </c:pt>
                <c:pt idx="3">
                  <c:v>#N/A</c:v>
                </c:pt>
                <c:pt idx="4">
                  <c:v>1780</c:v>
                </c:pt>
                <c:pt idx="5">
                  <c:v>#N/A</c:v>
                </c:pt>
                <c:pt idx="6">
                  <c:v>#N/A</c:v>
                </c:pt>
                <c:pt idx="7">
                  <c:v>1687</c:v>
                </c:pt>
                <c:pt idx="8">
                  <c:v>#N/A</c:v>
                </c:pt>
                <c:pt idx="9">
                  <c:v>#N/A</c:v>
                </c:pt>
                <c:pt idx="10">
                  <c:v>1714</c:v>
                </c:pt>
                <c:pt idx="11">
                  <c:v>#N/A</c:v>
                </c:pt>
                <c:pt idx="12">
                  <c:v>#N/A</c:v>
                </c:pt>
                <c:pt idx="13">
                  <c:v>1857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1414152"/>
        <c:axId val="388814616"/>
      </c:lineChart>
      <c:catAx>
        <c:axId val="23141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814616"/>
        <c:crosses val="autoZero"/>
        <c:auto val="1"/>
        <c:lblAlgn val="ctr"/>
        <c:lblOffset val="100"/>
        <c:tickLblSkip val="1"/>
        <c:tickMarkSkip val="1"/>
        <c:noMultiLvlLbl val="0"/>
      </c:catAx>
      <c:valAx>
        <c:axId val="388814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1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32791</c:v>
                </c:pt>
                <c:pt idx="5">
                  <c:v>33506</c:v>
                </c:pt>
                <c:pt idx="8">
                  <c:v>33998</c:v>
                </c:pt>
                <c:pt idx="11">
                  <c:v>35533</c:v>
                </c:pt>
                <c:pt idx="14">
                  <c:v>39146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1036</c:v>
                </c:pt>
                <c:pt idx="5">
                  <c:v>1139</c:v>
                </c:pt>
                <c:pt idx="8">
                  <c:v>983</c:v>
                </c:pt>
                <c:pt idx="11">
                  <c:v>846</c:v>
                </c:pt>
                <c:pt idx="14">
                  <c:v>751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7353</c:v>
                </c:pt>
                <c:pt idx="5">
                  <c:v>7990</c:v>
                </c:pt>
                <c:pt idx="8">
                  <c:v>8161</c:v>
                </c:pt>
                <c:pt idx="11">
                  <c:v>8767</c:v>
                </c:pt>
                <c:pt idx="14">
                  <c:v>8057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61</c:v>
                </c:pt>
                <c:pt idx="3">
                  <c:v>144</c:v>
                </c:pt>
                <c:pt idx="6">
                  <c:v>127</c:v>
                </c:pt>
                <c:pt idx="9">
                  <c:v>144</c:v>
                </c:pt>
                <c:pt idx="12">
                  <c:v>94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5297</c:v>
                </c:pt>
                <c:pt idx="3">
                  <c:v>5241</c:v>
                </c:pt>
                <c:pt idx="6">
                  <c:v>4981</c:v>
                </c:pt>
                <c:pt idx="9">
                  <c:v>4753</c:v>
                </c:pt>
                <c:pt idx="12">
                  <c:v>4755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19035</c:v>
                </c:pt>
                <c:pt idx="3">
                  <c:v>18980</c:v>
                </c:pt>
                <c:pt idx="6">
                  <c:v>18948</c:v>
                </c:pt>
                <c:pt idx="9">
                  <c:v>18752</c:v>
                </c:pt>
                <c:pt idx="12">
                  <c:v>19204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497</c:v>
                </c:pt>
                <c:pt idx="3">
                  <c:v>451</c:v>
                </c:pt>
                <c:pt idx="6">
                  <c:v>395</c:v>
                </c:pt>
                <c:pt idx="9">
                  <c:v>342</c:v>
                </c:pt>
                <c:pt idx="12">
                  <c:v>296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29732</c:v>
                </c:pt>
                <c:pt idx="3">
                  <c:v>30593</c:v>
                </c:pt>
                <c:pt idx="6">
                  <c:v>31538</c:v>
                </c:pt>
                <c:pt idx="9">
                  <c:v>33329</c:v>
                </c:pt>
                <c:pt idx="12">
                  <c:v>37554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6595336"/>
        <c:axId val="231411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13441</c:v>
                </c:pt>
                <c:pt idx="2">
                  <c:v>#N/A</c:v>
                </c:pt>
                <c:pt idx="3">
                  <c:v>#N/A</c:v>
                </c:pt>
                <c:pt idx="4">
                  <c:v>12774</c:v>
                </c:pt>
                <c:pt idx="5">
                  <c:v>#N/A</c:v>
                </c:pt>
                <c:pt idx="6">
                  <c:v>#N/A</c:v>
                </c:pt>
                <c:pt idx="7">
                  <c:v>12847</c:v>
                </c:pt>
                <c:pt idx="8">
                  <c:v>#N/A</c:v>
                </c:pt>
                <c:pt idx="9">
                  <c:v>#N/A</c:v>
                </c:pt>
                <c:pt idx="10">
                  <c:v>12175</c:v>
                </c:pt>
                <c:pt idx="11">
                  <c:v>#N/A</c:v>
                </c:pt>
                <c:pt idx="12">
                  <c:v>#N/A</c:v>
                </c:pt>
                <c:pt idx="13">
                  <c:v>13949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6595336"/>
        <c:axId val="231411432"/>
      </c:lineChart>
      <c:catAx>
        <c:axId val="23659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411432"/>
        <c:crosses val="autoZero"/>
        <c:auto val="1"/>
        <c:lblAlgn val="ctr"/>
        <c:lblOffset val="100"/>
        <c:tickLblSkip val="1"/>
        <c:tickMarkSkip val="1"/>
        <c:noMultiLvlLbl val="0"/>
      </c:catAx>
      <c:valAx>
        <c:axId val="231411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59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{6A8C80B0-EA04-4FA1-A094-F7EC4662E271}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{3150EFDD-7617-4D87-9E4F-76C315CE451E}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{31FFCB0F-6BFF-4334-A314-4A8C0D1A8180}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{C4EED245-9530-4CAF-81FC-7A8B6F6138BC}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{CBB821A2-C96E-45EF-9295-F8E301BE7F14}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pt idx="3">
                  <c:v>106.6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{9D02B297-AEF0-4846-BDC9-B11E23041FAD}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{18032E96-E354-4E9E-8979-A13EE7355E7D}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{1E9F8F7E-826B-423C-AAB7-829F032D5B82}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{957F453A-37DC-486F-B1CC-536095690405}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{257AFBBA-8956-43AD-92CC-414A32204637}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7230320"/>
        <c:axId val="388975120"/>
      </c:scatterChart>
      <c:valAx>
        <c:axId val="207230320"/>
        <c:scaling>
          <c:orientation val="minMax"/>
          <c:max val="58.7"/>
          <c:min val="57.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975120"/>
        <c:crosses val="autoZero"/>
        <c:crossBetween val="midCat"/>
      </c:valAx>
      <c:valAx>
        <c:axId val="388975120"/>
        <c:scaling>
          <c:orientation val="minMax"/>
          <c:max val="11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23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548007479457225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{D4D7748E-1AD5-401D-A145-66A94465A2C1}</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1.5480589436124407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{7B4FAE83-006A-4A14-B963-F02DA1805D16}</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6.8807575523647775E-4"/>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{85D19E8E-173D-47DF-BCF5-CC59FF5FCA15}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{EB695063-D30B-44EF-8209-C06D259C5E3F}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6.2031461753553319E-4"/>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{E1D0EE3F-B5AD-4C52-AA5C-6B07FF0C2E7A}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15.3</c:v>
                </c:pt>
                <c:pt idx="2">
                  <c:v>15.1</c:v>
                </c:pt>
                <c:pt idx="3">
                  <c:v>15</c:v>
                </c:pt>
                <c:pt idx="4">
                  <c:v>15.4</c:v>
                </c:pt>
              </c:numCache>
            </c:numRef>
          </c:xVal>
          <c:yVal>
            <c:numRef>
              <c:f>公会計指標分析・財政指標組合せ分析表!$K$73:$O$73</c:f>
              <c:numCache>
                <c:formatCode>#,##0.0;"▲ "#,##0.0</c:formatCode>
                <c:ptCount val="5"/>
                <c:pt idx="0">
                  <c:v>116.2</c:v>
                </c:pt>
                <c:pt idx="1">
                  <c:v>109.5</c:v>
                </c:pt>
                <c:pt idx="2">
                  <c:v>113</c:v>
                </c:pt>
                <c:pt idx="3">
                  <c:v>106.6</c:v>
                </c:pt>
                <c:pt idx="4">
                  <c:v>124.2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{A65D6524-88D3-4299-A5C9-787B392DC3D3}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{6D76B8EC-BD8C-4B0C-8BA8-0EF07BD91111}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{1D0F45AE-C044-42C8-AB6D-BB0C391B47B4}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{C07381FA-1E93-44B0-A8A5-D50E65091F14}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{D45DE2F3-3709-45E8-B01F-723F285F2F82}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90121368"/>
        <c:axId val="390121760"/>
      </c:scatterChart>
      <c:valAx>
        <c:axId val="390121368"/>
        <c:scaling>
          <c:orientation val="minMax"/>
          <c:max val="15.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121760"/>
        <c:crosses val="autoZero"/>
        <c:crossBetween val="midCat"/>
      </c:valAx>
      <c:valAx>
        <c:axId val="390121760"/>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121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公共事業のために借入した地方債の返済がはじまったことにより、今後、元利償還金が年々増となっていく見込である。債務負担行為に基づく支出額は定期償還により年々減少してき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大型事業終了後は、事業費の圧縮に努め、計画的な起債発行に努める。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年度以降実施してきた大型公共事業のために借入した地方債の返済がはじまったこと、財政調整基金をはじめとする基金の取崩し額の増により、充当可能財源が減となったことが比率を上げる要因となった。　</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大型事業終了後は、事業費の圧縮に努め、計画的な起債発行に努める。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有形固定資産減価償却率は、類似団体と比較してやや低い水準にあり、</a:t>
          </a:r>
          <a:endParaRPr kumimoji="1" lang="en-US" altLang="ja-JP" sz="1100">
            <a:latin typeface="ＭＳ Ｐゴシック"/>
          </a:endParaRPr>
        </a:p>
        <a:p>
          <a:r>
            <a:rPr kumimoji="1" lang="ja-JP" altLang="en-US" sz="1100">
              <a:latin typeface="ＭＳ Ｐゴシック"/>
            </a:rPr>
            <a:t>大型の施設を更新し、老朽化した施設の除却を行うなどの事業が</a:t>
          </a:r>
          <a:r>
            <a:rPr kumimoji="1" lang="en-US" altLang="ja-JP" sz="1100">
              <a:latin typeface="ＭＳ Ｐゴシック"/>
            </a:rPr>
            <a:t>H27</a:t>
          </a:r>
          <a:r>
            <a:rPr kumimoji="1" lang="ja-JP" altLang="en-US" sz="1100">
              <a:latin typeface="ＭＳ Ｐゴシック"/>
            </a:rPr>
            <a:t>年度から</a:t>
          </a:r>
          <a:r>
            <a:rPr kumimoji="1" lang="en-US" altLang="ja-JP" sz="1100">
              <a:latin typeface="ＭＳ Ｐゴシック"/>
            </a:rPr>
            <a:t>H30</a:t>
          </a:r>
          <a:r>
            <a:rPr kumimoji="1" lang="ja-JP" altLang="en-US" sz="1100">
              <a:latin typeface="ＭＳ Ｐゴシック"/>
            </a:rPr>
            <a:t>年度の間に集中しているため、今後もこの比率は下がる見込みである。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48683</xdr:rowOff>
    </xdr:from>
    <xdr:to>
      <xdr:col>3</xdr:col>
      <xdr:colOff>511175</xdr:colOff>
      <xdr:row>29</xdr:row>
      <xdr:rowOff>150283</xdr:rowOff>
    </xdr:to>
    <xdr:sp macro="" textlink="">
      <xdr:nvSpPr>
        <xdr:cNvPr id="77" name="円/楕円 76"/>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78"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141410</xdr:rowOff>
    </xdr:from>
    <xdr:ext cx="405111" cy="259045"/>
    <xdr:sp macro="" textlink="">
      <xdr:nvSpPr>
        <xdr:cNvPr id="79" name="n_1mainValue有形固定資産減価償却率"/>
        <xdr:cNvSpPr txBox="1"/>
      </xdr:nvSpPr>
      <xdr:spPr>
        <a:xfrm>
          <a:off x="3836043" y="589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t>※</a:t>
          </a:r>
          <a:r>
            <a:rPr lang="ja-JP" altLang="en-US"/>
            <a:t>総務省で算出式を精査中であり、 財政状況資料集においては、平成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168275</xdr:rowOff>
    </xdr:from>
    <xdr:to>
      <xdr:col>5</xdr:col>
      <xdr:colOff>409575</xdr:colOff>
      <xdr:row>37</xdr:row>
      <xdr:rowOff>98425</xdr:rowOff>
    </xdr:to>
    <xdr:sp macro="" textlink="">
      <xdr:nvSpPr>
        <xdr:cNvPr id="66" name="円/楕円 65"/>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17797</xdr:rowOff>
    </xdr:from>
    <xdr:ext cx="405111" cy="259045"/>
    <xdr:sp macro="" textlink="">
      <xdr:nvSpPr>
        <xdr:cNvPr id="67"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89552</xdr:rowOff>
    </xdr:from>
    <xdr:ext cx="405111" cy="259045"/>
    <xdr:sp macro="" textlink="">
      <xdr:nvSpPr>
        <xdr:cNvPr id="68" name="n_1mainValue【道路】&#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97" name="フローチャート : 判断 96"/>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119538</xdr:rowOff>
    </xdr:from>
    <xdr:to>
      <xdr:col>14</xdr:col>
      <xdr:colOff>79375</xdr:colOff>
      <xdr:row>39</xdr:row>
      <xdr:rowOff>49688</xdr:rowOff>
    </xdr:to>
    <xdr:sp macro="" textlink="">
      <xdr:nvSpPr>
        <xdr:cNvPr id="103" name="円/楕円 102"/>
        <xdr:cNvSpPr/>
      </xdr:nvSpPr>
      <xdr:spPr>
        <a:xfrm>
          <a:off x="9588500" y="66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57893</xdr:rowOff>
    </xdr:from>
    <xdr:ext cx="534377" cy="259045"/>
    <xdr:sp macro="" textlink="">
      <xdr:nvSpPr>
        <xdr:cNvPr id="104"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40815</xdr:rowOff>
    </xdr:from>
    <xdr:ext cx="534377" cy="259045"/>
    <xdr:sp macro="" textlink="">
      <xdr:nvSpPr>
        <xdr:cNvPr id="105" name="n_1mainValue【道路】&#10;一人当たり延長"/>
        <xdr:cNvSpPr txBox="1"/>
      </xdr:nvSpPr>
      <xdr:spPr>
        <a:xfrm>
          <a:off x="9359410" y="67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37" name="フローチャート : 判断 136"/>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78740</xdr:rowOff>
    </xdr:from>
    <xdr:to>
      <xdr:col>5</xdr:col>
      <xdr:colOff>409575</xdr:colOff>
      <xdr:row>57</xdr:row>
      <xdr:rowOff>8890</xdr:rowOff>
    </xdr:to>
    <xdr:sp macro="" textlink="">
      <xdr:nvSpPr>
        <xdr:cNvPr id="143" name="円/楕円 142"/>
        <xdr:cNvSpPr/>
      </xdr:nvSpPr>
      <xdr:spPr>
        <a:xfrm>
          <a:off x="3746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15257</xdr:rowOff>
    </xdr:from>
    <xdr:ext cx="405111" cy="259045"/>
    <xdr:sp macro="" textlink="">
      <xdr:nvSpPr>
        <xdr:cNvPr id="144" name="n_1aveValue【橋りょう・トンネル】&#10;有形固定資産減価償却率"/>
        <xdr:cNvSpPr txBox="1"/>
      </xdr:nvSpPr>
      <xdr:spPr>
        <a:xfrm>
          <a:off x="3582043"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25417</xdr:rowOff>
    </xdr:from>
    <xdr:ext cx="405111" cy="259045"/>
    <xdr:sp macro="" textlink="">
      <xdr:nvSpPr>
        <xdr:cNvPr id="145" name="n_1mainValue【橋りょう・トンネル】&#10;有形固定資産減価償却率"/>
        <xdr:cNvSpPr txBox="1"/>
      </xdr:nvSpPr>
      <xdr:spPr>
        <a:xfrm>
          <a:off x="3582043"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76" name="フローチャート : 判断 175"/>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58513</xdr:rowOff>
    </xdr:from>
    <xdr:to>
      <xdr:col>14</xdr:col>
      <xdr:colOff>79375</xdr:colOff>
      <xdr:row>61</xdr:row>
      <xdr:rowOff>160113</xdr:rowOff>
    </xdr:to>
    <xdr:sp macro="" textlink="">
      <xdr:nvSpPr>
        <xdr:cNvPr id="182" name="円/楕円 181"/>
        <xdr:cNvSpPr/>
      </xdr:nvSpPr>
      <xdr:spPr>
        <a:xfrm>
          <a:off x="9588500" y="10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139111</xdr:rowOff>
    </xdr:from>
    <xdr:ext cx="599010" cy="259045"/>
    <xdr:sp macro="" textlink="">
      <xdr:nvSpPr>
        <xdr:cNvPr id="183" name="n_1aveValue【橋りょう・トンネル】&#10;一人当たり有形固定資産（償却資産）額"/>
        <xdr:cNvSpPr txBox="1"/>
      </xdr:nvSpPr>
      <xdr:spPr>
        <a:xfrm>
          <a:off x="9327094"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151240</xdr:rowOff>
    </xdr:from>
    <xdr:ext cx="599010" cy="259045"/>
    <xdr:sp macro="" textlink="">
      <xdr:nvSpPr>
        <xdr:cNvPr id="184" name="n_1mainValue【橋りょう・トンネル】&#10;一人当たり有形固定資産（償却資産）額"/>
        <xdr:cNvSpPr txBox="1"/>
      </xdr:nvSpPr>
      <xdr:spPr>
        <a:xfrm>
          <a:off x="9327094" y="1060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4" name="フローチャート : 判断 213"/>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42163</xdr:rowOff>
    </xdr:from>
    <xdr:to>
      <xdr:col>5</xdr:col>
      <xdr:colOff>409575</xdr:colOff>
      <xdr:row>84</xdr:row>
      <xdr:rowOff>143763</xdr:rowOff>
    </xdr:to>
    <xdr:sp macro="" textlink="">
      <xdr:nvSpPr>
        <xdr:cNvPr id="220" name="円/楕円 219"/>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1"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134890</xdr:rowOff>
    </xdr:from>
    <xdr:ext cx="405111" cy="259045"/>
    <xdr:sp macro="" textlink="">
      <xdr:nvSpPr>
        <xdr:cNvPr id="222" name="n_1mainValue【公営住宅】&#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1" name="フローチャート : 判断 250"/>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61824</xdr:rowOff>
    </xdr:from>
    <xdr:to>
      <xdr:col>14</xdr:col>
      <xdr:colOff>79375</xdr:colOff>
      <xdr:row>83</xdr:row>
      <xdr:rowOff>163424</xdr:rowOff>
    </xdr:to>
    <xdr:sp macro="" textlink="">
      <xdr:nvSpPr>
        <xdr:cNvPr id="257" name="円/楕円 256"/>
        <xdr:cNvSpPr/>
      </xdr:nvSpPr>
      <xdr:spPr>
        <a:xfrm>
          <a:off x="9588500" y="14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170806</xdr:rowOff>
    </xdr:from>
    <xdr:ext cx="469744" cy="259045"/>
    <xdr:sp macro="" textlink="">
      <xdr:nvSpPr>
        <xdr:cNvPr id="258"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154551</xdr:rowOff>
    </xdr:from>
    <xdr:ext cx="469744" cy="259045"/>
    <xdr:sp macro="" textlink="">
      <xdr:nvSpPr>
        <xdr:cNvPr id="259" name="n_1mainValue【公営住宅】&#10;一人当たり面積"/>
        <xdr:cNvSpPr txBox="1"/>
      </xdr:nvSpPr>
      <xdr:spPr>
        <a:xfrm>
          <a:off x="9391727" y="143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124460</xdr:rowOff>
    </xdr:from>
    <xdr:to>
      <xdr:col>22</xdr:col>
      <xdr:colOff>415925</xdr:colOff>
      <xdr:row>37</xdr:row>
      <xdr:rowOff>54610</xdr:rowOff>
    </xdr:to>
    <xdr:sp macro="" textlink="">
      <xdr:nvSpPr>
        <xdr:cNvPr id="313" name="円/楕円 312"/>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71137</xdr:rowOff>
    </xdr:from>
    <xdr:ext cx="405111" cy="259045"/>
    <xdr:sp macro="" textlink="">
      <xdr:nvSpPr>
        <xdr:cNvPr id="315" name="n_1mainValue【認定こども園・幼稚園・保育所】&#10;有形固定資産減価償却率"/>
        <xdr:cNvSpPr txBox="1"/>
      </xdr:nvSpPr>
      <xdr:spPr>
        <a:xfrm>
          <a:off x="15266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44" name="フローチャート : 判断 343"/>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50546</xdr:rowOff>
    </xdr:from>
    <xdr:to>
      <xdr:col>31</xdr:col>
      <xdr:colOff>85725</xdr:colOff>
      <xdr:row>37</xdr:row>
      <xdr:rowOff>152146</xdr:rowOff>
    </xdr:to>
    <xdr:sp macro="" textlink="">
      <xdr:nvSpPr>
        <xdr:cNvPr id="350" name="円/楕円 349"/>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138701</xdr:rowOff>
    </xdr:from>
    <xdr:ext cx="469744" cy="259045"/>
    <xdr:sp macro="" textlink="">
      <xdr:nvSpPr>
        <xdr:cNvPr id="351"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168673</xdr:rowOff>
    </xdr:from>
    <xdr:ext cx="469744" cy="259045"/>
    <xdr:sp macro="" textlink="">
      <xdr:nvSpPr>
        <xdr:cNvPr id="352"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2" name="フローチャート : 判断 381"/>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10922</xdr:rowOff>
    </xdr:from>
    <xdr:to>
      <xdr:col>22</xdr:col>
      <xdr:colOff>415925</xdr:colOff>
      <xdr:row>60</xdr:row>
      <xdr:rowOff>112522</xdr:rowOff>
    </xdr:to>
    <xdr:sp macro="" textlink="">
      <xdr:nvSpPr>
        <xdr:cNvPr id="388" name="円/楕円 387"/>
        <xdr:cNvSpPr/>
      </xdr:nvSpPr>
      <xdr:spPr>
        <a:xfrm>
          <a:off x="15430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39895</xdr:rowOff>
    </xdr:from>
    <xdr:ext cx="405111" cy="259045"/>
    <xdr:sp macro="" textlink="">
      <xdr:nvSpPr>
        <xdr:cNvPr id="389"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103649</xdr:rowOff>
    </xdr:from>
    <xdr:ext cx="405111" cy="259045"/>
    <xdr:sp macro="" textlink="">
      <xdr:nvSpPr>
        <xdr:cNvPr id="390" name="n_1mainValue【学校施設】&#10;有形固定資産減価償却率"/>
        <xdr:cNvSpPr txBox="1"/>
      </xdr:nvSpPr>
      <xdr:spPr>
        <a:xfrm>
          <a:off x="15266043"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1" name="フローチャート : 判断 420"/>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91694</xdr:rowOff>
    </xdr:from>
    <xdr:to>
      <xdr:col>31</xdr:col>
      <xdr:colOff>85725</xdr:colOff>
      <xdr:row>62</xdr:row>
      <xdr:rowOff>21844</xdr:rowOff>
    </xdr:to>
    <xdr:sp macro="" textlink="">
      <xdr:nvSpPr>
        <xdr:cNvPr id="427" name="円/楕円 426"/>
        <xdr:cNvSpPr/>
      </xdr:nvSpPr>
      <xdr:spPr>
        <a:xfrm>
          <a:off x="21272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63072</xdr:rowOff>
    </xdr:from>
    <xdr:ext cx="469744" cy="259045"/>
    <xdr:sp macro="" textlink="">
      <xdr:nvSpPr>
        <xdr:cNvPr id="428" name="n_1aveValue【学校施設】&#10;一人当たり面積"/>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38371</xdr:rowOff>
    </xdr:from>
    <xdr:ext cx="469744" cy="259045"/>
    <xdr:sp macro="" textlink="">
      <xdr:nvSpPr>
        <xdr:cNvPr id="429" name="n_1main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1" name="フローチャート : 判断 460"/>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88264</xdr:rowOff>
    </xdr:from>
    <xdr:to>
      <xdr:col>22</xdr:col>
      <xdr:colOff>415925</xdr:colOff>
      <xdr:row>80</xdr:row>
      <xdr:rowOff>18414</xdr:rowOff>
    </xdr:to>
    <xdr:sp macro="" textlink="">
      <xdr:nvSpPr>
        <xdr:cNvPr id="467" name="円/楕円 466"/>
        <xdr:cNvSpPr/>
      </xdr:nvSpPr>
      <xdr:spPr>
        <a:xfrm>
          <a:off x="15430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91457</xdr:rowOff>
    </xdr:from>
    <xdr:ext cx="405111" cy="259045"/>
    <xdr:sp macro="" textlink="">
      <xdr:nvSpPr>
        <xdr:cNvPr id="468" name="n_1aveValue【児童館】&#10;有形固定資産減価償却率"/>
        <xdr:cNvSpPr txBox="1"/>
      </xdr:nvSpPr>
      <xdr:spPr>
        <a:xfrm>
          <a:off x="15266043"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34941</xdr:rowOff>
    </xdr:from>
    <xdr:ext cx="405111" cy="259045"/>
    <xdr:sp macro="" textlink="">
      <xdr:nvSpPr>
        <xdr:cNvPr id="469" name="n_1mainValue【児童館】&#10;有形固定資産減価償却率"/>
        <xdr:cNvSpPr txBox="1"/>
      </xdr:nvSpPr>
      <xdr:spPr>
        <a:xfrm>
          <a:off x="15266043"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98" name="フローチャート : 判断 49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04" name="円/楕円 50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0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0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9" name="テキスト ボックス 51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9" name="テキスト ボックス 52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3" name="直線コネクタ 53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5" name="直線コネクタ 53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7" name="直線コネクタ 53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9" name="フローチャート : 判断 53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0" name="フローチャート : 判断 539"/>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164193</xdr:rowOff>
    </xdr:from>
    <xdr:to>
      <xdr:col>22</xdr:col>
      <xdr:colOff>415925</xdr:colOff>
      <xdr:row>104</xdr:row>
      <xdr:rowOff>94343</xdr:rowOff>
    </xdr:to>
    <xdr:sp macro="" textlink="">
      <xdr:nvSpPr>
        <xdr:cNvPr id="546" name="円/楕円 545"/>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547" name="n_1aveValue【公民館】&#10;有形固定資産減価償却率"/>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110870</xdr:rowOff>
    </xdr:from>
    <xdr:ext cx="405111" cy="259045"/>
    <xdr:sp macro="" textlink="">
      <xdr:nvSpPr>
        <xdr:cNvPr id="548" name="n_1mainValue【公民館】&#10;有形固定資産減価償却率"/>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0" name="直線コネクタ 56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2" name="直線コネクタ 57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4" name="直線コネクタ 5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6" name="フローチャート : 判断 57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77" name="フローチャート : 判断 576"/>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162561</xdr:rowOff>
    </xdr:from>
    <xdr:to>
      <xdr:col>31</xdr:col>
      <xdr:colOff>85725</xdr:colOff>
      <xdr:row>101</xdr:row>
      <xdr:rowOff>92711</xdr:rowOff>
    </xdr:to>
    <xdr:sp macro="" textlink="">
      <xdr:nvSpPr>
        <xdr:cNvPr id="583" name="円/楕円 582"/>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124985</xdr:rowOff>
    </xdr:from>
    <xdr:ext cx="469744" cy="259045"/>
    <xdr:sp macro="" textlink="">
      <xdr:nvSpPr>
        <xdr:cNvPr id="58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109238</xdr:rowOff>
    </xdr:from>
    <xdr:ext cx="469744" cy="259045"/>
    <xdr:sp macro="" textlink="">
      <xdr:nvSpPr>
        <xdr:cNvPr id="585" name="n_1mainValue【公民館】&#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類似団体と比較して、特に比率が高くなっている施設は、橋りょう・トンネル、認定子ども園・幼稚園・保育所、児童館である。</a:t>
          </a:r>
          <a:endParaRPr lang="ja-JP" altLang="ja-JP" sz="1400">
            <a:effectLst/>
          </a:endParaRPr>
        </a:p>
        <a:p>
          <a:r>
            <a:rPr kumimoji="1" lang="ja-JP" altLang="ja-JP" sz="1100">
              <a:solidFill>
                <a:schemeClr val="dk1"/>
              </a:solidFill>
              <a:effectLst/>
              <a:latin typeface="+mn-lt"/>
              <a:ea typeface="+mn-ea"/>
              <a:cs typeface="+mn-cs"/>
            </a:rPr>
            <a:t>「橋りょう長寿命化計画」が策定済みでありこれにより、計画的な更新を行っている。また、認定子ども園・幼稚園・保育所については、民間譲渡を進めており、譲渡後の改修を計画している。児童館については、現在休園中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164193</xdr:rowOff>
    </xdr:from>
    <xdr:to>
      <xdr:col>5</xdr:col>
      <xdr:colOff>409575</xdr:colOff>
      <xdr:row>40</xdr:row>
      <xdr:rowOff>94343</xdr:rowOff>
    </xdr:to>
    <xdr:sp macro="" textlink="">
      <xdr:nvSpPr>
        <xdr:cNvPr id="72" name="円/楕円 71"/>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85470</xdr:rowOff>
    </xdr:from>
    <xdr:ext cx="405111" cy="259045"/>
    <xdr:sp macro="" textlink="">
      <xdr:nvSpPr>
        <xdr:cNvPr id="73" name="n_1mainValue【図書館】&#10;有形固定資産減価償却率"/>
        <xdr:cNvSpPr txBox="1"/>
      </xdr:nvSpPr>
      <xdr:spPr>
        <a:xfrm>
          <a:off x="3582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12" name="円/楕円 111"/>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80027</xdr:rowOff>
    </xdr:from>
    <xdr:ext cx="469744" cy="259045"/>
    <xdr:sp macro="" textlink="">
      <xdr:nvSpPr>
        <xdr:cNvPr id="113"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165752</xdr:rowOff>
    </xdr:from>
    <xdr:ext cx="405111" cy="259045"/>
    <xdr:sp macro="" textlink="">
      <xdr:nvSpPr>
        <xdr:cNvPr id="146" name="n_1aveValue【体育館・プール】&#10;有形固定資産減価償却率"/>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158750</xdr:rowOff>
    </xdr:from>
    <xdr:to>
      <xdr:col>5</xdr:col>
      <xdr:colOff>409575</xdr:colOff>
      <xdr:row>58</xdr:row>
      <xdr:rowOff>88900</xdr:rowOff>
    </xdr:to>
    <xdr:sp macro="" textlink="">
      <xdr:nvSpPr>
        <xdr:cNvPr id="152" name="円/楕円 151"/>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105427</xdr:rowOff>
    </xdr:from>
    <xdr:ext cx="405111" cy="259045"/>
    <xdr:sp macro="" textlink="">
      <xdr:nvSpPr>
        <xdr:cNvPr id="153" name="n_1mainValue【体育館・プール】&#10;有形固定資産減価償却率"/>
        <xdr:cNvSpPr txBox="1"/>
      </xdr:nvSpPr>
      <xdr:spPr>
        <a:xfrm>
          <a:off x="3582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130175</xdr:rowOff>
    </xdr:from>
    <xdr:to>
      <xdr:col>14</xdr:col>
      <xdr:colOff>79375</xdr:colOff>
      <xdr:row>60</xdr:row>
      <xdr:rowOff>60325</xdr:rowOff>
    </xdr:to>
    <xdr:sp macro="" textlink="">
      <xdr:nvSpPr>
        <xdr:cNvPr id="191" name="円/楕円 190"/>
        <xdr:cNvSpPr/>
      </xdr:nvSpPr>
      <xdr:spPr>
        <a:xfrm>
          <a:off x="958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76852</xdr:rowOff>
    </xdr:from>
    <xdr:ext cx="469744" cy="259045"/>
    <xdr:sp macro="" textlink="">
      <xdr:nvSpPr>
        <xdr:cNvPr id="192" name="n_1mainValue【体育館・プール】&#10;一人当たり面積"/>
        <xdr:cNvSpPr txBox="1"/>
      </xdr:nvSpPr>
      <xdr:spPr>
        <a:xfrm>
          <a:off x="93917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224" name="フローチャート : 判断 223"/>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64788</xdr:rowOff>
    </xdr:from>
    <xdr:ext cx="405111" cy="259045"/>
    <xdr:sp macro="" textlink="">
      <xdr:nvSpPr>
        <xdr:cNvPr id="225" name="n_1aveValue【福祉施設】&#10;有形固定資産減価償却率"/>
        <xdr:cNvSpPr txBox="1"/>
      </xdr:nvSpPr>
      <xdr:spPr>
        <a:xfrm>
          <a:off x="3582043"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67311</xdr:rowOff>
    </xdr:from>
    <xdr:to>
      <xdr:col>5</xdr:col>
      <xdr:colOff>409575</xdr:colOff>
      <xdr:row>83</xdr:row>
      <xdr:rowOff>168911</xdr:rowOff>
    </xdr:to>
    <xdr:sp macro="" textlink="">
      <xdr:nvSpPr>
        <xdr:cNvPr id="231" name="円/楕円 230"/>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13988</xdr:rowOff>
    </xdr:from>
    <xdr:ext cx="405111" cy="259045"/>
    <xdr:sp macro="" textlink="">
      <xdr:nvSpPr>
        <xdr:cNvPr id="232" name="n_1mainValue【福祉施設】&#10;有形固定資産減価償却率"/>
        <xdr:cNvSpPr txBox="1"/>
      </xdr:nvSpPr>
      <xdr:spPr>
        <a:xfrm>
          <a:off x="3582043"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5" name="フローチャート : 判断 264"/>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66"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62412</xdr:rowOff>
    </xdr:from>
    <xdr:to>
      <xdr:col>14</xdr:col>
      <xdr:colOff>79375</xdr:colOff>
      <xdr:row>82</xdr:row>
      <xdr:rowOff>164012</xdr:rowOff>
    </xdr:to>
    <xdr:sp macro="" textlink="">
      <xdr:nvSpPr>
        <xdr:cNvPr id="272" name="円/楕円 271"/>
        <xdr:cNvSpPr/>
      </xdr:nvSpPr>
      <xdr:spPr>
        <a:xfrm>
          <a:off x="958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9089</xdr:rowOff>
    </xdr:from>
    <xdr:ext cx="469744" cy="259045"/>
    <xdr:sp macro="" textlink="">
      <xdr:nvSpPr>
        <xdr:cNvPr id="273" name="n_1mainValue【福祉施設】&#10;一人当たり面積"/>
        <xdr:cNvSpPr txBox="1"/>
      </xdr:nvSpPr>
      <xdr:spPr>
        <a:xfrm>
          <a:off x="93917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21" name="フローチャート : 判断 32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5732</xdr:rowOff>
    </xdr:from>
    <xdr:ext cx="405111" cy="259045"/>
    <xdr:sp macro="" textlink="">
      <xdr:nvSpPr>
        <xdr:cNvPr id="322" name="n_1aveValue【一般廃棄物処理施設】&#10;有形固定資産減価償却率"/>
        <xdr:cNvSpPr txBox="1"/>
      </xdr:nvSpPr>
      <xdr:spPr>
        <a:xfrm>
          <a:off x="15266043"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48260</xdr:rowOff>
    </xdr:from>
    <xdr:to>
      <xdr:col>22</xdr:col>
      <xdr:colOff>415925</xdr:colOff>
      <xdr:row>35</xdr:row>
      <xdr:rowOff>149860</xdr:rowOff>
    </xdr:to>
    <xdr:sp macro="" textlink="">
      <xdr:nvSpPr>
        <xdr:cNvPr id="328" name="円/楕円 327"/>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166387</xdr:rowOff>
    </xdr:from>
    <xdr:ext cx="405111" cy="259045"/>
    <xdr:sp macro="" textlink="">
      <xdr:nvSpPr>
        <xdr:cNvPr id="329" name="n_1mainValue【一般廃棄物処理施設】&#10;有形固定資産減価償却率"/>
        <xdr:cNvSpPr txBox="1"/>
      </xdr:nvSpPr>
      <xdr:spPr>
        <a:xfrm>
          <a:off x="15266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358" name="フローチャート : 判断 357"/>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50832</xdr:rowOff>
    </xdr:from>
    <xdr:ext cx="534377" cy="259045"/>
    <xdr:sp macro="" textlink="">
      <xdr:nvSpPr>
        <xdr:cNvPr id="359" name="n_1aveValue【一般廃棄物処理施設】&#10;一人当たり有形固定資産（償却資産）額"/>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26344</xdr:rowOff>
    </xdr:from>
    <xdr:to>
      <xdr:col>31</xdr:col>
      <xdr:colOff>85725</xdr:colOff>
      <xdr:row>39</xdr:row>
      <xdr:rowOff>127944</xdr:rowOff>
    </xdr:to>
    <xdr:sp macro="" textlink="">
      <xdr:nvSpPr>
        <xdr:cNvPr id="365" name="円/楕円 364"/>
        <xdr:cNvSpPr/>
      </xdr:nvSpPr>
      <xdr:spPr>
        <a:xfrm>
          <a:off x="21272500" y="67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144471</xdr:rowOff>
    </xdr:from>
    <xdr:ext cx="599010" cy="259045"/>
    <xdr:sp macro="" textlink="">
      <xdr:nvSpPr>
        <xdr:cNvPr id="366" name="n_1mainValue【一般廃棄物処理施設】&#10;一人当たり有形固定資産（償却資産）額"/>
        <xdr:cNvSpPr txBox="1"/>
      </xdr:nvSpPr>
      <xdr:spPr>
        <a:xfrm>
          <a:off x="21011094" y="64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398" name="フローチャート : 判断 397"/>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64787</xdr:rowOff>
    </xdr:from>
    <xdr:ext cx="405111" cy="259045"/>
    <xdr:sp macro="" textlink="">
      <xdr:nvSpPr>
        <xdr:cNvPr id="399"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124460</xdr:rowOff>
    </xdr:from>
    <xdr:to>
      <xdr:col>22</xdr:col>
      <xdr:colOff>415925</xdr:colOff>
      <xdr:row>58</xdr:row>
      <xdr:rowOff>54610</xdr:rowOff>
    </xdr:to>
    <xdr:sp macro="" textlink="">
      <xdr:nvSpPr>
        <xdr:cNvPr id="405" name="円/楕円 404"/>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71137</xdr:rowOff>
    </xdr:from>
    <xdr:ext cx="405111" cy="259045"/>
    <xdr:sp macro="" textlink="">
      <xdr:nvSpPr>
        <xdr:cNvPr id="406" name="n_1mainValue【保健センター・保健所】&#10;有形固定資産減価償却率"/>
        <xdr:cNvSpPr txBox="1"/>
      </xdr:nvSpPr>
      <xdr:spPr>
        <a:xfrm>
          <a:off x="15266043"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439" name="フローチャート : 判断 438"/>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40"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115207</xdr:rowOff>
    </xdr:from>
    <xdr:to>
      <xdr:col>31</xdr:col>
      <xdr:colOff>85725</xdr:colOff>
      <xdr:row>58</xdr:row>
      <xdr:rowOff>45357</xdr:rowOff>
    </xdr:to>
    <xdr:sp macro="" textlink="">
      <xdr:nvSpPr>
        <xdr:cNvPr id="446" name="円/楕円 445"/>
        <xdr:cNvSpPr/>
      </xdr:nvSpPr>
      <xdr:spPr>
        <a:xfrm>
          <a:off x="21272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61884</xdr:rowOff>
    </xdr:from>
    <xdr:ext cx="469744" cy="259045"/>
    <xdr:sp macro="" textlink="">
      <xdr:nvSpPr>
        <xdr:cNvPr id="447" name="n_1mainValue【保健センター・保健所】&#10;一人当たり面積"/>
        <xdr:cNvSpPr txBox="1"/>
      </xdr:nvSpPr>
      <xdr:spPr>
        <a:xfrm>
          <a:off x="21075727" y="96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478" name="フローチャート : 判断 477"/>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479"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143511</xdr:rowOff>
    </xdr:from>
    <xdr:to>
      <xdr:col>22</xdr:col>
      <xdr:colOff>415925</xdr:colOff>
      <xdr:row>84</xdr:row>
      <xdr:rowOff>73661</xdr:rowOff>
    </xdr:to>
    <xdr:sp macro="" textlink="">
      <xdr:nvSpPr>
        <xdr:cNvPr id="485" name="円/楕円 484"/>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64788</xdr:rowOff>
    </xdr:from>
    <xdr:ext cx="405111" cy="259045"/>
    <xdr:sp macro="" textlink="">
      <xdr:nvSpPr>
        <xdr:cNvPr id="486" name="n_1mainValue【消防施設】&#10;有形固定資産減価償却率"/>
        <xdr:cNvSpPr txBox="1"/>
      </xdr:nvSpPr>
      <xdr:spPr>
        <a:xfrm>
          <a:off x="15266043"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19" name="フローチャート : 判断 518"/>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133911</xdr:rowOff>
    </xdr:from>
    <xdr:ext cx="469744" cy="259045"/>
    <xdr:sp macro="" textlink="">
      <xdr:nvSpPr>
        <xdr:cNvPr id="520" name="n_1aveValue【消防施設】&#10;一人当たり面積"/>
        <xdr:cNvSpPr txBox="1"/>
      </xdr:nvSpPr>
      <xdr:spPr>
        <a:xfrm>
          <a:off x="21075727" y="140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111398</xdr:rowOff>
    </xdr:from>
    <xdr:to>
      <xdr:col>31</xdr:col>
      <xdr:colOff>85725</xdr:colOff>
      <xdr:row>79</xdr:row>
      <xdr:rowOff>41548</xdr:rowOff>
    </xdr:to>
    <xdr:sp macro="" textlink="">
      <xdr:nvSpPr>
        <xdr:cNvPr id="526" name="円/楕円 525"/>
        <xdr:cNvSpPr/>
      </xdr:nvSpPr>
      <xdr:spPr>
        <a:xfrm>
          <a:off x="21272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58075</xdr:rowOff>
    </xdr:from>
    <xdr:ext cx="469744" cy="259045"/>
    <xdr:sp macro="" textlink="">
      <xdr:nvSpPr>
        <xdr:cNvPr id="527" name="n_1mainValue【消防施設】&#10;一人当たり面積"/>
        <xdr:cNvSpPr txBox="1"/>
      </xdr:nvSpPr>
      <xdr:spPr>
        <a:xfrm>
          <a:off x="21075727" y="132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58" name="フローチャート : 判断 557"/>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59"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2539</xdr:rowOff>
    </xdr:from>
    <xdr:to>
      <xdr:col>22</xdr:col>
      <xdr:colOff>415925</xdr:colOff>
      <xdr:row>101</xdr:row>
      <xdr:rowOff>104139</xdr:rowOff>
    </xdr:to>
    <xdr:sp macro="" textlink="">
      <xdr:nvSpPr>
        <xdr:cNvPr id="565" name="円/楕円 564"/>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120666</xdr:rowOff>
    </xdr:from>
    <xdr:ext cx="405111" cy="259045"/>
    <xdr:sp macro="" textlink="">
      <xdr:nvSpPr>
        <xdr:cNvPr id="566" name="n_1mainValue【庁舎】&#10;有形固定資産減価償却率"/>
        <xdr:cNvSpPr txBox="1"/>
      </xdr:nvSpPr>
      <xdr:spPr>
        <a:xfrm>
          <a:off x="15266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98" name="フローチャート : 判断 597"/>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599"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63500</xdr:rowOff>
    </xdr:from>
    <xdr:to>
      <xdr:col>31</xdr:col>
      <xdr:colOff>85725</xdr:colOff>
      <xdr:row>105</xdr:row>
      <xdr:rowOff>165100</xdr:rowOff>
    </xdr:to>
    <xdr:sp macro="" textlink="">
      <xdr:nvSpPr>
        <xdr:cNvPr id="605" name="円/楕円 604"/>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156227</xdr:rowOff>
    </xdr:from>
    <xdr:ext cx="469744" cy="259045"/>
    <xdr:sp macro="" textlink="">
      <xdr:nvSpPr>
        <xdr:cNvPr id="606" name="n_1mainValue【庁舎】&#10;一人当たり面積"/>
        <xdr:cNvSpPr txBox="1"/>
      </xdr:nvSpPr>
      <xdr:spPr>
        <a:xfrm>
          <a:off x="21075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類似団体と比較して、特に比率が高くなっている施設は、体育館・プール、一般廃棄物処理施設、保健センター、庁舎である。</a:t>
          </a:r>
          <a:endParaRPr lang="ja-JP" altLang="ja-JP" sz="1400">
            <a:effectLst/>
          </a:endParaRPr>
        </a:p>
        <a:p>
          <a:r>
            <a:rPr kumimoji="1" lang="ja-JP" altLang="ja-JP" sz="1100">
              <a:solidFill>
                <a:schemeClr val="dk1"/>
              </a:solidFill>
              <a:effectLst/>
              <a:latin typeface="+mn-lt"/>
              <a:ea typeface="+mn-ea"/>
              <a:cs typeface="+mn-cs"/>
            </a:rPr>
            <a:t>体育館については、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年度以降計画的に、耐震補強工事を行う予定である。保健センターについては、耐震基準は満たしているため大規模改修の予定はない。庁舎については、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年度に更新（旧庁舎については解体）するため、有形固定資産減価償却率は低下する見込である。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類似団体平均が下がっているにもかかわらず横ばいを維持している。分子である基準財政収入額は大型事業所の設備投資による固定資産税（償却資産）の増等により大きくなっている。分母である基準財政需要額も、公債費（合併特例債、臨時財政対策債）の増等により大きくなっている。</a:t>
          </a:r>
          <a:r>
            <a:rPr lang="en-US" altLang="ja-JP" sz="1300" b="0" i="0" baseline="0">
              <a:solidFill>
                <a:schemeClr val="dk1"/>
              </a:solidFill>
              <a:effectLst/>
              <a:latin typeface="+mn-lt"/>
              <a:ea typeface="+mn-ea"/>
              <a:cs typeface="+mn-cs"/>
            </a:rPr>
            <a:t/>
          </a:r>
          <a:br>
            <a:rPr lang="en-US" altLang="ja-JP" sz="1300" b="0" i="0" baseline="0">
              <a:solidFill>
                <a:schemeClr val="dk1"/>
              </a:solidFill>
              <a:effectLst/>
              <a:latin typeface="+mn-lt"/>
              <a:ea typeface="+mn-ea"/>
              <a:cs typeface="+mn-cs"/>
            </a:rPr>
          </a:br>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今後とも市税の収納率向上ほか人口対策事業、地域創生事業に取組み、自主財源の確保に努める。</a:t>
          </a:r>
        </a:p>
        <a:p>
          <a:pPr rtl="0" eaLnBrk="1" fontAlgn="auto" latinLnBrk="0" hangingPunct="1"/>
          <a:endParaRPr lang="ja-JP" altLang="en-US" sz="13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である経常一般財源収入は、普通交付税、地方消費税交付金が減となったが、地方税が大幅増となり、結果、全体ではほぼ横ばいとなった。分子である歳出経常一般財源は、扶助費、公債費が増となるも、人件費、物件費、補助費、繰出金が減となり、分子である歳出に充当される経常一般財源が減となったため、全体では</a:t>
          </a:r>
          <a:r>
            <a:rPr kumimoji="1" lang="en-US" altLang="ja-JP" sz="1300">
              <a:latin typeface="ＭＳ Ｐゴシック"/>
            </a:rPr>
            <a:t>2.4</a:t>
          </a:r>
          <a:r>
            <a:rPr kumimoji="1" lang="ja-JP" altLang="en-US" sz="1300">
              <a:latin typeface="ＭＳ Ｐゴシック"/>
            </a:rPr>
            <a:t>ポイントの減少となった。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132262</xdr:rowOff>
    </xdr:from>
    <xdr:to>
      <xdr:col>7</xdr:col>
      <xdr:colOff>152400</xdr:colOff>
      <xdr:row>61</xdr:row>
      <xdr:rowOff>43543</xdr:rowOff>
    </xdr:to>
    <xdr:cxnSp macro="">
      <xdr:nvCxnSpPr>
        <xdr:cNvPr id="133" name="直線コネクタ 132"/>
        <xdr:cNvCxnSpPr/>
      </xdr:nvCxnSpPr>
      <xdr:spPr>
        <a:xfrm flipV="1">
          <a:off x="4114800" y="10419262"/>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61</xdr:row>
      <xdr:rowOff>43543</xdr:rowOff>
    </xdr:to>
    <xdr:cxnSp macro="">
      <xdr:nvCxnSpPr>
        <xdr:cNvPr id="136" name="直線コネクタ 135"/>
        <xdr:cNvCxnSpPr/>
      </xdr:nvCxnSpPr>
      <xdr:spPr>
        <a:xfrm>
          <a:off x="3225800" y="1039857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111578</xdr:rowOff>
    </xdr:to>
    <xdr:cxnSp macro="">
      <xdr:nvCxnSpPr>
        <xdr:cNvPr id="139" name="直線コネクタ 138"/>
        <xdr:cNvCxnSpPr/>
      </xdr:nvCxnSpPr>
      <xdr:spPr>
        <a:xfrm>
          <a:off x="2336800" y="1031584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28847</xdr:rowOff>
    </xdr:to>
    <xdr:cxnSp macro="">
      <xdr:nvCxnSpPr>
        <xdr:cNvPr id="142" name="直線コネクタ 141"/>
        <xdr:cNvCxnSpPr/>
      </xdr:nvCxnSpPr>
      <xdr:spPr>
        <a:xfrm>
          <a:off x="1447800" y="1026414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81462</xdr:rowOff>
    </xdr:from>
    <xdr:to>
      <xdr:col>7</xdr:col>
      <xdr:colOff>203200</xdr:colOff>
      <xdr:row>61</xdr:row>
      <xdr:rowOff>11612</xdr:rowOff>
    </xdr:to>
    <xdr:sp macro="" textlink="">
      <xdr:nvSpPr>
        <xdr:cNvPr id="152" name="円/楕円 151"/>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53539</xdr:rowOff>
    </xdr:from>
    <xdr:ext cx="762000" cy="259045"/>
    <xdr:sp macro="" textlink="">
      <xdr:nvSpPr>
        <xdr:cNvPr id="153" name="財政構造の弾力性該当値テキスト"/>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164193</xdr:rowOff>
    </xdr:from>
    <xdr:to>
      <xdr:col>6</xdr:col>
      <xdr:colOff>50800</xdr:colOff>
      <xdr:row>61</xdr:row>
      <xdr:rowOff>94343</xdr:rowOff>
    </xdr:to>
    <xdr:sp macro="" textlink="">
      <xdr:nvSpPr>
        <xdr:cNvPr id="154" name="円/楕円 153"/>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79120</xdr:rowOff>
    </xdr:from>
    <xdr:ext cx="736600" cy="259045"/>
    <xdr:sp macro="" textlink="">
      <xdr:nvSpPr>
        <xdr:cNvPr id="155" name="テキスト ボックス 154"/>
        <xdr:cNvSpPr txBox="1"/>
      </xdr:nvSpPr>
      <xdr:spPr>
        <a:xfrm>
          <a:off x="3733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60778</xdr:rowOff>
    </xdr:from>
    <xdr:to>
      <xdr:col>4</xdr:col>
      <xdr:colOff>533400</xdr:colOff>
      <xdr:row>60</xdr:row>
      <xdr:rowOff>162378</xdr:rowOff>
    </xdr:to>
    <xdr:sp macro="" textlink="">
      <xdr:nvSpPr>
        <xdr:cNvPr id="156" name="円/楕円 155"/>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147155</xdr:rowOff>
    </xdr:from>
    <xdr:ext cx="762000" cy="259045"/>
    <xdr:sp macro="" textlink="">
      <xdr:nvSpPr>
        <xdr:cNvPr id="157" name="テキスト ボックス 156"/>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8" name="円/楕円 157"/>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64424</xdr:rowOff>
    </xdr:from>
    <xdr:ext cx="762000" cy="259045"/>
    <xdr:sp macro="" textlink="">
      <xdr:nvSpPr>
        <xdr:cNvPr id="159" name="テキスト ボックス 158"/>
        <xdr:cNvSpPr txBox="1"/>
      </xdr:nvSpPr>
      <xdr:spPr>
        <a:xfrm>
          <a:off x="1955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60" name="円/楕円 159"/>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61" name="テキスト ボックス 160"/>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[191,868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決算額が、類似団体と比較して大きく上回っているのは、人件費が主な要因となっている。特に公立の認定こども園・保育所が多いこと、自校で給食を提供している学校が多いこと、市域が広いため消防署に分署を配置していることなどが職員数の多さにつながっている。また、人口が年々減少していることも数値の悪化を招い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今後も直営施設の民間への譲渡や、公設民営、指定管理などによる民間への委託、給食センター方式への移行、再任用制度の活用など、人件費・物件費の抑制に努める。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137792</xdr:rowOff>
    </xdr:from>
    <xdr:to>
      <xdr:col>7</xdr:col>
      <xdr:colOff>152400</xdr:colOff>
      <xdr:row>84</xdr:row>
      <xdr:rowOff>155166</xdr:rowOff>
    </xdr:to>
    <xdr:cxnSp macro="">
      <xdr:nvCxnSpPr>
        <xdr:cNvPr id="196" name="直線コネクタ 195"/>
        <xdr:cNvCxnSpPr/>
      </xdr:nvCxnSpPr>
      <xdr:spPr>
        <a:xfrm flipV="1">
          <a:off x="4114800" y="1453959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28660</xdr:rowOff>
    </xdr:from>
    <xdr:to>
      <xdr:col>6</xdr:col>
      <xdr:colOff>0</xdr:colOff>
      <xdr:row>84</xdr:row>
      <xdr:rowOff>155166</xdr:rowOff>
    </xdr:to>
    <xdr:cxnSp macro="">
      <xdr:nvCxnSpPr>
        <xdr:cNvPr id="199" name="直線コネクタ 198"/>
        <xdr:cNvCxnSpPr/>
      </xdr:nvCxnSpPr>
      <xdr:spPr>
        <a:xfrm>
          <a:off x="3225800" y="14430460"/>
          <a:ext cx="889000" cy="1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159564</xdr:rowOff>
    </xdr:from>
    <xdr:to>
      <xdr:col>4</xdr:col>
      <xdr:colOff>482600</xdr:colOff>
      <xdr:row>84</xdr:row>
      <xdr:rowOff>28660</xdr:rowOff>
    </xdr:to>
    <xdr:cxnSp macro="">
      <xdr:nvCxnSpPr>
        <xdr:cNvPr id="202" name="直線コネクタ 201"/>
        <xdr:cNvCxnSpPr/>
      </xdr:nvCxnSpPr>
      <xdr:spPr>
        <a:xfrm>
          <a:off x="2336800" y="14389914"/>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129192</xdr:rowOff>
    </xdr:from>
    <xdr:to>
      <xdr:col>3</xdr:col>
      <xdr:colOff>279400</xdr:colOff>
      <xdr:row>83</xdr:row>
      <xdr:rowOff>159564</xdr:rowOff>
    </xdr:to>
    <xdr:cxnSp macro="">
      <xdr:nvCxnSpPr>
        <xdr:cNvPr id="205" name="直線コネクタ 204"/>
        <xdr:cNvCxnSpPr/>
      </xdr:nvCxnSpPr>
      <xdr:spPr>
        <a:xfrm>
          <a:off x="1447800" y="1435954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86992</xdr:rowOff>
    </xdr:from>
    <xdr:to>
      <xdr:col>7</xdr:col>
      <xdr:colOff>203200</xdr:colOff>
      <xdr:row>85</xdr:row>
      <xdr:rowOff>17142</xdr:rowOff>
    </xdr:to>
    <xdr:sp macro="" textlink="">
      <xdr:nvSpPr>
        <xdr:cNvPr id="215" name="円/楕円 214"/>
        <xdr:cNvSpPr/>
      </xdr:nvSpPr>
      <xdr:spPr>
        <a:xfrm>
          <a:off x="4902200" y="144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59069</xdr:rowOff>
    </xdr:from>
    <xdr:ext cx="762000" cy="259045"/>
    <xdr:sp macro="" textlink="">
      <xdr:nvSpPr>
        <xdr:cNvPr id="216" name="人件費・物件費等の状況該当値テキスト"/>
        <xdr:cNvSpPr txBox="1"/>
      </xdr:nvSpPr>
      <xdr:spPr>
        <a:xfrm>
          <a:off x="5041900" y="144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191,868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104366</xdr:rowOff>
    </xdr:from>
    <xdr:to>
      <xdr:col>6</xdr:col>
      <xdr:colOff>50800</xdr:colOff>
      <xdr:row>85</xdr:row>
      <xdr:rowOff>34516</xdr:rowOff>
    </xdr:to>
    <xdr:sp macro="" textlink="">
      <xdr:nvSpPr>
        <xdr:cNvPr id="217" name="円/楕円 216"/>
        <xdr:cNvSpPr/>
      </xdr:nvSpPr>
      <xdr:spPr>
        <a:xfrm>
          <a:off x="4064000" y="145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19293</xdr:rowOff>
    </xdr:from>
    <xdr:ext cx="736600" cy="259045"/>
    <xdr:sp macro="" textlink="">
      <xdr:nvSpPr>
        <xdr:cNvPr id="218" name="テキスト ボックス 217"/>
        <xdr:cNvSpPr txBox="1"/>
      </xdr:nvSpPr>
      <xdr:spPr>
        <a:xfrm>
          <a:off x="3733800" y="1459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194,028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149310</xdr:rowOff>
    </xdr:from>
    <xdr:to>
      <xdr:col>4</xdr:col>
      <xdr:colOff>533400</xdr:colOff>
      <xdr:row>84</xdr:row>
      <xdr:rowOff>79460</xdr:rowOff>
    </xdr:to>
    <xdr:sp macro="" textlink="">
      <xdr:nvSpPr>
        <xdr:cNvPr id="219" name="円/楕円 218"/>
        <xdr:cNvSpPr/>
      </xdr:nvSpPr>
      <xdr:spPr>
        <a:xfrm>
          <a:off x="3175000" y="143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64237</xdr:rowOff>
    </xdr:from>
    <xdr:ext cx="762000" cy="259045"/>
    <xdr:sp macro="" textlink="">
      <xdr:nvSpPr>
        <xdr:cNvPr id="220" name="テキスト ボックス 219"/>
        <xdr:cNvSpPr txBox="1"/>
      </xdr:nvSpPr>
      <xdr:spPr>
        <a:xfrm>
          <a:off x="2844800" y="144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108764</xdr:rowOff>
    </xdr:from>
    <xdr:to>
      <xdr:col>3</xdr:col>
      <xdr:colOff>330200</xdr:colOff>
      <xdr:row>84</xdr:row>
      <xdr:rowOff>38914</xdr:rowOff>
    </xdr:to>
    <xdr:sp macro="" textlink="">
      <xdr:nvSpPr>
        <xdr:cNvPr id="221" name="円/楕円 220"/>
        <xdr:cNvSpPr/>
      </xdr:nvSpPr>
      <xdr:spPr>
        <a:xfrm>
          <a:off x="2286000" y="14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23691</xdr:rowOff>
    </xdr:from>
    <xdr:ext cx="762000" cy="259045"/>
    <xdr:sp macro="" textlink="">
      <xdr:nvSpPr>
        <xdr:cNvPr id="222" name="テキスト ボックス 221"/>
        <xdr:cNvSpPr txBox="1"/>
      </xdr:nvSpPr>
      <xdr:spPr>
        <a:xfrm>
          <a:off x="1955800" y="14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78392</xdr:rowOff>
    </xdr:from>
    <xdr:to>
      <xdr:col>2</xdr:col>
      <xdr:colOff>127000</xdr:colOff>
      <xdr:row>84</xdr:row>
      <xdr:rowOff>8542</xdr:rowOff>
    </xdr:to>
    <xdr:sp macro="" textlink="">
      <xdr:nvSpPr>
        <xdr:cNvPr id="223" name="円/楕円 222"/>
        <xdr:cNvSpPr/>
      </xdr:nvSpPr>
      <xdr:spPr>
        <a:xfrm>
          <a:off x="1397000" y="143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164769</xdr:rowOff>
    </xdr:from>
    <xdr:ext cx="762000" cy="259045"/>
    <xdr:sp macro="" textlink="">
      <xdr:nvSpPr>
        <xdr:cNvPr id="224" name="テキスト ボックス 223"/>
        <xdr:cNvSpPr txBox="1"/>
      </xdr:nvSpPr>
      <xdr:spPr>
        <a:xfrm>
          <a:off x="1066800" y="143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職員の平均年齢は低下したが、独自で行っていた職員給料</a:t>
          </a:r>
          <a:r>
            <a:rPr kumimoji="1" lang="en-US" altLang="ja-JP" sz="1300">
              <a:latin typeface="ＭＳ Ｐゴシック"/>
            </a:rPr>
            <a:t>2</a:t>
          </a:r>
          <a:r>
            <a:rPr kumimoji="1" lang="ja-JP" altLang="en-US" sz="1300">
              <a:latin typeface="ＭＳ Ｐゴシック"/>
            </a:rPr>
            <a:t>％カットが終了したため、結果としては指数が上昇した。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87</xdr:row>
      <xdr:rowOff>58843</xdr:rowOff>
    </xdr:to>
    <xdr:cxnSp macro="">
      <xdr:nvCxnSpPr>
        <xdr:cNvPr id="258" name="直線コネクタ 257"/>
        <xdr:cNvCxnSpPr/>
      </xdr:nvCxnSpPr>
      <xdr:spPr>
        <a:xfrm>
          <a:off x="16179800" y="14798039"/>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61" name="直線コネクタ 260"/>
        <xdr:cNvCxnSpPr/>
      </xdr:nvCxnSpPr>
      <xdr:spPr>
        <a:xfrm flipV="1">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101600</xdr:rowOff>
    </xdr:to>
    <xdr:cxnSp macro="">
      <xdr:nvCxnSpPr>
        <xdr:cNvPr id="264" name="直線コネクタ 263"/>
        <xdr:cNvCxnSpPr/>
      </xdr:nvCxnSpPr>
      <xdr:spPr>
        <a:xfrm>
          <a:off x="14401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142239</xdr:rowOff>
    </xdr:to>
    <xdr:cxnSp macro="">
      <xdr:nvCxnSpPr>
        <xdr:cNvPr id="267" name="直線コネクタ 266"/>
        <xdr:cNvCxnSpPr/>
      </xdr:nvCxnSpPr>
      <xdr:spPr>
        <a:xfrm flipV="1">
          <a:off x="13512800" y="1477391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8043</xdr:rowOff>
    </xdr:from>
    <xdr:to>
      <xdr:col>24</xdr:col>
      <xdr:colOff>609600</xdr:colOff>
      <xdr:row>87</xdr:row>
      <xdr:rowOff>109643</xdr:rowOff>
    </xdr:to>
    <xdr:sp macro="" textlink="">
      <xdr:nvSpPr>
        <xdr:cNvPr id="277" name="円/楕円 276"/>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151570</xdr:rowOff>
    </xdr:from>
    <xdr:ext cx="762000" cy="259045"/>
    <xdr:sp macro="" textlink="">
      <xdr:nvSpPr>
        <xdr:cNvPr id="278"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9" name="円/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80" name="テキスト ボックス 279"/>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1" name="円/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3" name="円/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4" name="テキスト ボックス 28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5" name="円/楕円 284"/>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6" name="テキスト ボックス 285"/>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地理的要因から、認定こども園・保育所・消防署分署等施設数が多く、そのため消防職員や保育士を多く抱えており類似団体内平均を大きく上回っている。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今後も、安来市定員管理計画に基づき、</a:t>
          </a:r>
          <a:r>
            <a:rPr kumimoji="1" lang="ja-JP" altLang="ja-JP" sz="1300">
              <a:solidFill>
                <a:schemeClr val="dk1"/>
              </a:solidFill>
              <a:effectLst/>
              <a:latin typeface="+mn-lt"/>
              <a:ea typeface="+mn-ea"/>
              <a:cs typeface="+mn-cs"/>
            </a:rPr>
            <a:t>今後も直営施設の民間への譲渡や、公設民営、指定管理などによる民間への委託、</a:t>
          </a:r>
          <a:r>
            <a:rPr kumimoji="1" lang="ja-JP" altLang="en-US" sz="1300">
              <a:solidFill>
                <a:schemeClr val="dk1"/>
              </a:solidFill>
              <a:effectLst/>
              <a:latin typeface="+mn-lt"/>
              <a:ea typeface="+mn-ea"/>
              <a:cs typeface="+mn-cs"/>
            </a:rPr>
            <a:t>再</a:t>
          </a:r>
          <a:r>
            <a:rPr kumimoji="1" lang="ja-JP" altLang="ja-JP" sz="1300">
              <a:solidFill>
                <a:schemeClr val="dk1"/>
              </a:solidFill>
              <a:effectLst/>
              <a:latin typeface="+mn-lt"/>
              <a:ea typeface="+mn-ea"/>
              <a:cs typeface="+mn-cs"/>
            </a:rPr>
            <a:t>任用制度の活用など</a:t>
          </a:r>
          <a:r>
            <a:rPr kumimoji="1" lang="ja-JP" altLang="en-US" sz="1300">
              <a:solidFill>
                <a:schemeClr val="dk1"/>
              </a:solidFill>
              <a:effectLst/>
              <a:latin typeface="+mn-lt"/>
              <a:ea typeface="+mn-ea"/>
              <a:cs typeface="+mn-cs"/>
            </a:rPr>
            <a:t>に</a:t>
          </a:r>
          <a:r>
            <a:rPr kumimoji="1" lang="ja-JP" altLang="en-US" sz="1300">
              <a:latin typeface="ＭＳ Ｐゴシック"/>
            </a:rPr>
            <a:t>より、適正な定員管理を進める。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25581</xdr:rowOff>
    </xdr:from>
    <xdr:to>
      <xdr:col>24</xdr:col>
      <xdr:colOff>558800</xdr:colOff>
      <xdr:row>64</xdr:row>
      <xdr:rowOff>27880</xdr:rowOff>
    </xdr:to>
    <xdr:cxnSp macro="">
      <xdr:nvCxnSpPr>
        <xdr:cNvPr id="323" name="直線コネクタ 322"/>
        <xdr:cNvCxnSpPr/>
      </xdr:nvCxnSpPr>
      <xdr:spPr>
        <a:xfrm>
          <a:off x="16179800" y="10998381"/>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145324</xdr:rowOff>
    </xdr:from>
    <xdr:to>
      <xdr:col>23</xdr:col>
      <xdr:colOff>406400</xdr:colOff>
      <xdr:row>64</xdr:row>
      <xdr:rowOff>25581</xdr:rowOff>
    </xdr:to>
    <xdr:cxnSp macro="">
      <xdr:nvCxnSpPr>
        <xdr:cNvPr id="326" name="直線コネクタ 325"/>
        <xdr:cNvCxnSpPr/>
      </xdr:nvCxnSpPr>
      <xdr:spPr>
        <a:xfrm>
          <a:off x="15290800" y="1094667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116598</xdr:rowOff>
    </xdr:from>
    <xdr:to>
      <xdr:col>22</xdr:col>
      <xdr:colOff>203200</xdr:colOff>
      <xdr:row>63</xdr:row>
      <xdr:rowOff>145324</xdr:rowOff>
    </xdr:to>
    <xdr:cxnSp macro="">
      <xdr:nvCxnSpPr>
        <xdr:cNvPr id="329" name="直線コネクタ 328"/>
        <xdr:cNvCxnSpPr/>
      </xdr:nvCxnSpPr>
      <xdr:spPr>
        <a:xfrm>
          <a:off x="14401800" y="1091794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116598</xdr:rowOff>
    </xdr:to>
    <xdr:cxnSp macro="">
      <xdr:nvCxnSpPr>
        <xdr:cNvPr id="332" name="直線コネクタ 331"/>
        <xdr:cNvCxnSpPr/>
      </xdr:nvCxnSpPr>
      <xdr:spPr>
        <a:xfrm>
          <a:off x="13512800" y="1091220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148530</xdr:rowOff>
    </xdr:from>
    <xdr:to>
      <xdr:col>24</xdr:col>
      <xdr:colOff>609600</xdr:colOff>
      <xdr:row>64</xdr:row>
      <xdr:rowOff>78680</xdr:rowOff>
    </xdr:to>
    <xdr:sp macro="" textlink="">
      <xdr:nvSpPr>
        <xdr:cNvPr id="342" name="円/楕円 341"/>
        <xdr:cNvSpPr/>
      </xdr:nvSpPr>
      <xdr:spPr>
        <a:xfrm>
          <a:off x="169672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120607</xdr:rowOff>
    </xdr:from>
    <xdr:ext cx="762000" cy="259045"/>
    <xdr:sp macro="" textlink="">
      <xdr:nvSpPr>
        <xdr:cNvPr id="343" name="定員管理の状況該当値テキスト"/>
        <xdr:cNvSpPr txBox="1"/>
      </xdr:nvSpPr>
      <xdr:spPr>
        <a:xfrm>
          <a:off x="17106900" y="109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146231</xdr:rowOff>
    </xdr:from>
    <xdr:to>
      <xdr:col>23</xdr:col>
      <xdr:colOff>457200</xdr:colOff>
      <xdr:row>64</xdr:row>
      <xdr:rowOff>76381</xdr:rowOff>
    </xdr:to>
    <xdr:sp macro="" textlink="">
      <xdr:nvSpPr>
        <xdr:cNvPr id="344" name="円/楕円 343"/>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61158</xdr:rowOff>
    </xdr:from>
    <xdr:ext cx="736600" cy="259045"/>
    <xdr:sp macro="" textlink="">
      <xdr:nvSpPr>
        <xdr:cNvPr id="345" name="テキスト ボックス 344"/>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94524</xdr:rowOff>
    </xdr:from>
    <xdr:to>
      <xdr:col>22</xdr:col>
      <xdr:colOff>254000</xdr:colOff>
      <xdr:row>64</xdr:row>
      <xdr:rowOff>24674</xdr:rowOff>
    </xdr:to>
    <xdr:sp macro="" textlink="">
      <xdr:nvSpPr>
        <xdr:cNvPr id="346" name="円/楕円 345"/>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9451</xdr:rowOff>
    </xdr:from>
    <xdr:ext cx="762000" cy="259045"/>
    <xdr:sp macro="" textlink="">
      <xdr:nvSpPr>
        <xdr:cNvPr id="347" name="テキスト ボックス 346"/>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65798</xdr:rowOff>
    </xdr:from>
    <xdr:to>
      <xdr:col>21</xdr:col>
      <xdr:colOff>50800</xdr:colOff>
      <xdr:row>63</xdr:row>
      <xdr:rowOff>167398</xdr:rowOff>
    </xdr:to>
    <xdr:sp macro="" textlink="">
      <xdr:nvSpPr>
        <xdr:cNvPr id="348" name="円/楕円 347"/>
        <xdr:cNvSpPr/>
      </xdr:nvSpPr>
      <xdr:spPr>
        <a:xfrm>
          <a:off x="14351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152175</xdr:rowOff>
    </xdr:from>
    <xdr:ext cx="762000" cy="259045"/>
    <xdr:sp macro="" textlink="">
      <xdr:nvSpPr>
        <xdr:cNvPr id="349" name="テキスト ボックス 348"/>
        <xdr:cNvSpPr txBox="1"/>
      </xdr:nvSpPr>
      <xdr:spPr>
        <a:xfrm>
          <a:off x="14020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50" name="円/楕円 349"/>
        <xdr:cNvSpPr/>
      </xdr:nvSpPr>
      <xdr:spPr>
        <a:xfrm>
          <a:off x="13462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51" name="テキスト ボックス 350"/>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H24</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以降実施してきた大型公共事業のために借入した起債の返済がはじまったこと</a:t>
          </a:r>
          <a:r>
            <a:rPr kumimoji="1" lang="ja-JP" altLang="en-US" sz="1300">
              <a:solidFill>
                <a:schemeClr val="dk1"/>
              </a:solidFill>
              <a:effectLst/>
              <a:latin typeface="+mn-lt"/>
              <a:ea typeface="+mn-ea"/>
              <a:cs typeface="+mn-cs"/>
            </a:rPr>
            <a:t>により、比率は年々上昇していく見込である</a:t>
          </a:r>
          <a:r>
            <a:rPr kumimoji="1" lang="ja-JP" altLang="en-US" sz="1300">
              <a:latin typeface="ＭＳ Ｐゴシック"/>
            </a:rPr>
            <a:t>。</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r>
            <a:rPr kumimoji="1" lang="ja-JP" altLang="ja-JP" sz="1300">
              <a:solidFill>
                <a:schemeClr val="dk1"/>
              </a:solidFill>
              <a:effectLst/>
              <a:latin typeface="+mn-lt"/>
              <a:ea typeface="+mn-ea"/>
              <a:cs typeface="+mn-cs"/>
            </a:rPr>
            <a:t>大型事業終了後は、事業費の圧縮に努め、計画的な起債発行に努め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138642</xdr:rowOff>
    </xdr:from>
    <xdr:to>
      <xdr:col>24</xdr:col>
      <xdr:colOff>558800</xdr:colOff>
      <xdr:row>37</xdr:row>
      <xdr:rowOff>146685</xdr:rowOff>
    </xdr:to>
    <xdr:cxnSp macro="">
      <xdr:nvCxnSpPr>
        <xdr:cNvPr id="385" name="直線コネクタ 384"/>
        <xdr:cNvCxnSpPr/>
      </xdr:nvCxnSpPr>
      <xdr:spPr>
        <a:xfrm>
          <a:off x="16179800" y="64822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37</xdr:row>
      <xdr:rowOff>140653</xdr:rowOff>
    </xdr:to>
    <xdr:cxnSp macro="">
      <xdr:nvCxnSpPr>
        <xdr:cNvPr id="388" name="直線コネクタ 387"/>
        <xdr:cNvCxnSpPr/>
      </xdr:nvCxnSpPr>
      <xdr:spPr>
        <a:xfrm flipV="1">
          <a:off x="15290800" y="64822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144674</xdr:rowOff>
    </xdr:to>
    <xdr:cxnSp macro="">
      <xdr:nvCxnSpPr>
        <xdr:cNvPr id="391" name="直線コネクタ 390"/>
        <xdr:cNvCxnSpPr/>
      </xdr:nvCxnSpPr>
      <xdr:spPr>
        <a:xfrm flipV="1">
          <a:off x="14401800" y="64843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144674</xdr:rowOff>
    </xdr:from>
    <xdr:to>
      <xdr:col>21</xdr:col>
      <xdr:colOff>0</xdr:colOff>
      <xdr:row>37</xdr:row>
      <xdr:rowOff>144674</xdr:rowOff>
    </xdr:to>
    <xdr:cxnSp macro="">
      <xdr:nvCxnSpPr>
        <xdr:cNvPr id="394" name="直線コネクタ 393"/>
        <xdr:cNvCxnSpPr/>
      </xdr:nvCxnSpPr>
      <xdr:spPr>
        <a:xfrm>
          <a:off x="13512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95885</xdr:rowOff>
    </xdr:from>
    <xdr:to>
      <xdr:col>24</xdr:col>
      <xdr:colOff>609600</xdr:colOff>
      <xdr:row>38</xdr:row>
      <xdr:rowOff>26035</xdr:rowOff>
    </xdr:to>
    <xdr:sp macro="" textlink="">
      <xdr:nvSpPr>
        <xdr:cNvPr id="404" name="円/楕円 403"/>
        <xdr:cNvSpPr/>
      </xdr:nvSpPr>
      <xdr:spPr>
        <a:xfrm>
          <a:off x="169672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67962</xdr:rowOff>
    </xdr:from>
    <xdr:ext cx="762000" cy="259045"/>
    <xdr:sp macro="" textlink="">
      <xdr:nvSpPr>
        <xdr:cNvPr id="405" name="公債費負担の状況該当値テキスト"/>
        <xdr:cNvSpPr txBox="1"/>
      </xdr:nvSpPr>
      <xdr:spPr>
        <a:xfrm>
          <a:off x="17106900" y="64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6" name="円/楕円 405"/>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2769</xdr:rowOff>
    </xdr:from>
    <xdr:ext cx="736600" cy="259045"/>
    <xdr:sp macro="" textlink="">
      <xdr:nvSpPr>
        <xdr:cNvPr id="407" name="テキスト ボックス 406"/>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8" name="円/楕円 407"/>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9" name="テキスト ボックス 408"/>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93874</xdr:rowOff>
    </xdr:from>
    <xdr:to>
      <xdr:col>21</xdr:col>
      <xdr:colOff>50800</xdr:colOff>
      <xdr:row>38</xdr:row>
      <xdr:rowOff>24024</xdr:rowOff>
    </xdr:to>
    <xdr:sp macro="" textlink="">
      <xdr:nvSpPr>
        <xdr:cNvPr id="410" name="円/楕円 409"/>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8801</xdr:rowOff>
    </xdr:from>
    <xdr:ext cx="762000" cy="259045"/>
    <xdr:sp macro="" textlink="">
      <xdr:nvSpPr>
        <xdr:cNvPr id="411" name="テキスト ボックス 410"/>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93874</xdr:rowOff>
    </xdr:from>
    <xdr:to>
      <xdr:col>19</xdr:col>
      <xdr:colOff>533400</xdr:colOff>
      <xdr:row>38</xdr:row>
      <xdr:rowOff>24024</xdr:rowOff>
    </xdr:to>
    <xdr:sp macro="" textlink="">
      <xdr:nvSpPr>
        <xdr:cNvPr id="412" name="円/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年度以降実施してきた大型公共事業のために借入した起債の返済がはじまったこと、財政調整基金をはじめとする基金の取崩し額の増により、充当可能財源が減となったことが比率を上げる要因となった。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r>
            <a:rPr kumimoji="1" lang="ja-JP" altLang="ja-JP" sz="1300">
              <a:solidFill>
                <a:schemeClr val="dk1"/>
              </a:solidFill>
              <a:effectLst/>
              <a:latin typeface="+mn-lt"/>
              <a:ea typeface="+mn-ea"/>
              <a:cs typeface="+mn-cs"/>
            </a:rPr>
            <a:t>大型事業終了後は、事業費の圧縮に努め、計画的な起債発行に努める。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136576</xdr:rowOff>
    </xdr:from>
    <xdr:to>
      <xdr:col>24</xdr:col>
      <xdr:colOff>558800</xdr:colOff>
      <xdr:row>16</xdr:row>
      <xdr:rowOff>7595</xdr:rowOff>
    </xdr:to>
    <xdr:cxnSp macro="">
      <xdr:nvCxnSpPr>
        <xdr:cNvPr id="445" name="直線コネクタ 444"/>
        <xdr:cNvCxnSpPr/>
      </xdr:nvCxnSpPr>
      <xdr:spPr>
        <a:xfrm>
          <a:off x="16179800" y="2708326"/>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136576</xdr:rowOff>
    </xdr:from>
    <xdr:to>
      <xdr:col>23</xdr:col>
      <xdr:colOff>406400</xdr:colOff>
      <xdr:row>15</xdr:row>
      <xdr:rowOff>152019</xdr:rowOff>
    </xdr:to>
    <xdr:cxnSp macro="">
      <xdr:nvCxnSpPr>
        <xdr:cNvPr id="448" name="直線コネクタ 447"/>
        <xdr:cNvCxnSpPr/>
      </xdr:nvCxnSpPr>
      <xdr:spPr>
        <a:xfrm flipV="1">
          <a:off x="15290800" y="270832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143573</xdr:rowOff>
    </xdr:from>
    <xdr:to>
      <xdr:col>22</xdr:col>
      <xdr:colOff>203200</xdr:colOff>
      <xdr:row>15</xdr:row>
      <xdr:rowOff>152019</xdr:rowOff>
    </xdr:to>
    <xdr:cxnSp macro="">
      <xdr:nvCxnSpPr>
        <xdr:cNvPr id="451" name="直線コネクタ 450"/>
        <xdr:cNvCxnSpPr/>
      </xdr:nvCxnSpPr>
      <xdr:spPr>
        <a:xfrm>
          <a:off x="14401800" y="271532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143573</xdr:rowOff>
    </xdr:from>
    <xdr:to>
      <xdr:col>21</xdr:col>
      <xdr:colOff>0</xdr:colOff>
      <xdr:row>15</xdr:row>
      <xdr:rowOff>159741</xdr:rowOff>
    </xdr:to>
    <xdr:cxnSp macro="">
      <xdr:nvCxnSpPr>
        <xdr:cNvPr id="454" name="直線コネクタ 453"/>
        <xdr:cNvCxnSpPr/>
      </xdr:nvCxnSpPr>
      <xdr:spPr>
        <a:xfrm flipV="1">
          <a:off x="13512800" y="2715323"/>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128245</xdr:rowOff>
    </xdr:from>
    <xdr:to>
      <xdr:col>24</xdr:col>
      <xdr:colOff>609600</xdr:colOff>
      <xdr:row>16</xdr:row>
      <xdr:rowOff>58395</xdr:rowOff>
    </xdr:to>
    <xdr:sp macro="" textlink="">
      <xdr:nvSpPr>
        <xdr:cNvPr id="464" name="円/楕円 463"/>
        <xdr:cNvSpPr/>
      </xdr:nvSpPr>
      <xdr:spPr>
        <a:xfrm>
          <a:off x="16967200" y="26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100322</xdr:rowOff>
    </xdr:from>
    <xdr:ext cx="762000" cy="259045"/>
    <xdr:sp macro="" textlink="">
      <xdr:nvSpPr>
        <xdr:cNvPr id="465" name="将来負担の状況該当値テキスト"/>
        <xdr:cNvSpPr txBox="1"/>
      </xdr:nvSpPr>
      <xdr:spPr>
        <a:xfrm>
          <a:off x="17106900" y="267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85776</xdr:rowOff>
    </xdr:from>
    <xdr:to>
      <xdr:col>23</xdr:col>
      <xdr:colOff>457200</xdr:colOff>
      <xdr:row>16</xdr:row>
      <xdr:rowOff>15926</xdr:rowOff>
    </xdr:to>
    <xdr:sp macro="" textlink="">
      <xdr:nvSpPr>
        <xdr:cNvPr id="466" name="円/楕円 465"/>
        <xdr:cNvSpPr/>
      </xdr:nvSpPr>
      <xdr:spPr>
        <a:xfrm>
          <a:off x="16129000" y="26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703</xdr:rowOff>
    </xdr:from>
    <xdr:ext cx="736600" cy="259045"/>
    <xdr:sp macro="" textlink="">
      <xdr:nvSpPr>
        <xdr:cNvPr id="467" name="テキスト ボックス 466"/>
        <xdr:cNvSpPr txBox="1"/>
      </xdr:nvSpPr>
      <xdr:spPr>
        <a:xfrm>
          <a:off x="15798800" y="274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101219</xdr:rowOff>
    </xdr:from>
    <xdr:to>
      <xdr:col>22</xdr:col>
      <xdr:colOff>254000</xdr:colOff>
      <xdr:row>16</xdr:row>
      <xdr:rowOff>31369</xdr:rowOff>
    </xdr:to>
    <xdr:sp macro="" textlink="">
      <xdr:nvSpPr>
        <xdr:cNvPr id="468" name="円/楕円 467"/>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16146</xdr:rowOff>
    </xdr:from>
    <xdr:ext cx="762000" cy="259045"/>
    <xdr:sp macro="" textlink="">
      <xdr:nvSpPr>
        <xdr:cNvPr id="469" name="テキスト ボックス 468"/>
        <xdr:cNvSpPr txBox="1"/>
      </xdr:nvSpPr>
      <xdr:spPr>
        <a:xfrm>
          <a:off x="14909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92773</xdr:rowOff>
    </xdr:from>
    <xdr:to>
      <xdr:col>21</xdr:col>
      <xdr:colOff>50800</xdr:colOff>
      <xdr:row>16</xdr:row>
      <xdr:rowOff>22923</xdr:rowOff>
    </xdr:to>
    <xdr:sp macro="" textlink="">
      <xdr:nvSpPr>
        <xdr:cNvPr id="470" name="円/楕円 469"/>
        <xdr:cNvSpPr/>
      </xdr:nvSpPr>
      <xdr:spPr>
        <a:xfrm>
          <a:off x="14351000" y="26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7700</xdr:rowOff>
    </xdr:from>
    <xdr:ext cx="762000" cy="259045"/>
    <xdr:sp macro="" textlink="">
      <xdr:nvSpPr>
        <xdr:cNvPr id="471" name="テキスト ボックス 470"/>
        <xdr:cNvSpPr txBox="1"/>
      </xdr:nvSpPr>
      <xdr:spPr>
        <a:xfrm>
          <a:off x="14020800" y="275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108941</xdr:rowOff>
    </xdr:from>
    <xdr:to>
      <xdr:col>19</xdr:col>
      <xdr:colOff>533400</xdr:colOff>
      <xdr:row>16</xdr:row>
      <xdr:rowOff>39091</xdr:rowOff>
    </xdr:to>
    <xdr:sp macro="" textlink="">
      <xdr:nvSpPr>
        <xdr:cNvPr id="472" name="円/楕円 471"/>
        <xdr:cNvSpPr/>
      </xdr:nvSpPr>
      <xdr:spPr>
        <a:xfrm>
          <a:off x="13462000" y="2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23868</xdr:rowOff>
    </xdr:from>
    <xdr:ext cx="762000" cy="259045"/>
    <xdr:sp macro="" textlink="">
      <xdr:nvSpPr>
        <xdr:cNvPr id="473" name="テキスト ボックス 472"/>
        <xdr:cNvSpPr txBox="1"/>
      </xdr:nvSpPr>
      <xdr:spPr>
        <a:xfrm>
          <a:off x="13131800" y="27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大きく類似団体平均を上回っている。これは職員数の多さが人件費全体を押し上げているためである。特に地理的要因から、認定こども園・保育所・消防署分署等施設数が多く、そのため消防職員や保育士を多く抱えているため、保育士や消防職員が、類似団体と比較して多いことが要因である。</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今後は、直営施設の民間への譲渡や、公設民営、指定管理などによる民間への委託、再任用制度の活用等により、人件費関係経費全体について抑制に努める。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96520</xdr:rowOff>
    </xdr:to>
    <xdr:cxnSp macro="">
      <xdr:nvCxnSpPr>
        <xdr:cNvPr id="66" name="直線コネクタ 65"/>
        <xdr:cNvCxnSpPr/>
      </xdr:nvCxnSpPr>
      <xdr:spPr>
        <a:xfrm flipV="1">
          <a:off x="3987800" y="653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96520</xdr:rowOff>
    </xdr:to>
    <xdr:cxnSp macro="">
      <xdr:nvCxnSpPr>
        <xdr:cNvPr id="69" name="直線コネクタ 68"/>
        <xdr:cNvCxnSpPr/>
      </xdr:nvCxnSpPr>
      <xdr:spPr>
        <a:xfrm>
          <a:off x="3098800" y="656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50800</xdr:rowOff>
    </xdr:to>
    <xdr:cxnSp macro="">
      <xdr:nvCxnSpPr>
        <xdr:cNvPr id="72" name="直線コネクタ 71"/>
        <xdr:cNvCxnSpPr/>
      </xdr:nvCxnSpPr>
      <xdr:spPr>
        <a:xfrm>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43180</xdr:rowOff>
    </xdr:to>
    <xdr:cxnSp macro="">
      <xdr:nvCxnSpPr>
        <xdr:cNvPr id="75" name="直線コネクタ 74"/>
        <xdr:cNvCxnSpPr/>
      </xdr:nvCxnSpPr>
      <xdr:spPr>
        <a:xfrm flipV="1">
          <a:off x="1320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電算システムの改修・更新がＨ</a:t>
          </a:r>
          <a:r>
            <a:rPr kumimoji="1" lang="en-US" altLang="ja-JP" sz="1300">
              <a:latin typeface="ＭＳ Ｐゴシック"/>
            </a:rPr>
            <a:t>27</a:t>
          </a:r>
          <a:r>
            <a:rPr kumimoji="1" lang="ja-JP" altLang="en-US" sz="1300">
              <a:latin typeface="ＭＳ Ｐゴシック"/>
            </a:rPr>
            <a:t>年度に完了するなど、委託料が減となったことにより物件費が減となった。</a:t>
          </a:r>
        </a:p>
        <a:p>
          <a:r>
            <a:rPr kumimoji="1" lang="ja-JP" altLang="en-US" sz="1300">
              <a:latin typeface="ＭＳ Ｐゴシック"/>
            </a:rPr>
            <a:t>今後、策定した公共施設等総合管理計画により、公共施設等の維持管理業務の見直しを図っていく。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105229</xdr:rowOff>
    </xdr:to>
    <xdr:cxnSp macro="">
      <xdr:nvCxnSpPr>
        <xdr:cNvPr id="129" name="直線コネクタ 128"/>
        <xdr:cNvCxnSpPr/>
      </xdr:nvCxnSpPr>
      <xdr:spPr>
        <a:xfrm flipV="1">
          <a:off x="15671800" y="3060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105229</xdr:rowOff>
    </xdr:to>
    <xdr:cxnSp macro="">
      <xdr:nvCxnSpPr>
        <xdr:cNvPr id="132" name="直線コネクタ 131"/>
        <xdr:cNvCxnSpPr/>
      </xdr:nvCxnSpPr>
      <xdr:spPr>
        <a:xfrm>
          <a:off x="14782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124279</xdr:rowOff>
    </xdr:to>
    <xdr:cxnSp macro="">
      <xdr:nvCxnSpPr>
        <xdr:cNvPr id="135" name="直線コネクタ 134"/>
        <xdr:cNvCxnSpPr/>
      </xdr:nvCxnSpPr>
      <xdr:spPr>
        <a:xfrm>
          <a:off x="13893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17</xdr:row>
      <xdr:rowOff>15421</xdr:rowOff>
    </xdr:to>
    <xdr:cxnSp macro="">
      <xdr:nvCxnSpPr>
        <xdr:cNvPr id="138" name="直線コネクタ 137"/>
        <xdr:cNvCxnSpPr/>
      </xdr:nvCxnSpPr>
      <xdr:spPr>
        <a:xfrm>
          <a:off x="13004800" y="2842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50" name="円/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2" name="円/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扶助費については、類似団体平均より低い水準であるが、上昇傾向にある。その要因として、医療関係経費の増があげられる。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今後とも、各扶助費受給者の資格審査等の適正化に努める。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55</xdr:row>
      <xdr:rowOff>53522</xdr:rowOff>
    </xdr:to>
    <xdr:cxnSp macro="">
      <xdr:nvCxnSpPr>
        <xdr:cNvPr id="192" name="直線コネクタ 191"/>
        <xdr:cNvCxnSpPr/>
      </xdr:nvCxnSpPr>
      <xdr:spPr>
        <a:xfrm>
          <a:off x="3987800" y="9428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170543</xdr:rowOff>
    </xdr:to>
    <xdr:cxnSp macro="">
      <xdr:nvCxnSpPr>
        <xdr:cNvPr id="195" name="直線コネクタ 194"/>
        <xdr:cNvCxnSpPr/>
      </xdr:nvCxnSpPr>
      <xdr:spPr>
        <a:xfrm>
          <a:off x="3098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137885</xdr:rowOff>
    </xdr:to>
    <xdr:cxnSp macro="">
      <xdr:nvCxnSpPr>
        <xdr:cNvPr id="198" name="直線コネクタ 197"/>
        <xdr:cNvCxnSpPr/>
      </xdr:nvCxnSpPr>
      <xdr:spPr>
        <a:xfrm>
          <a:off x="2209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137885</xdr:rowOff>
    </xdr:to>
    <xdr:cxnSp macro="">
      <xdr:nvCxnSpPr>
        <xdr:cNvPr id="201" name="直線コネクタ 200"/>
        <xdr:cNvCxnSpPr/>
      </xdr:nvCxnSpPr>
      <xdr:spPr>
        <a:xfrm flipV="1">
          <a:off x="1320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1" name="円/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3" name="円/楕円 212"/>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4" name="テキスト ボックス 213"/>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5" name="円/楕円 214"/>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6" name="テキスト ボックス 215"/>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7" name="円/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その他に係る経常収支比率は、類似団体平均と比較して上回っている。本市においては、特に下水道事業会計への繰出金が大きい。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独立採算の原則に立ち返って、施設整備事業計画の見直し、使用料の定期的な見直し、維持管理費の抑制を通じ、普通会計の負担軽減に努める。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130810</xdr:rowOff>
    </xdr:to>
    <xdr:cxnSp macro="">
      <xdr:nvCxnSpPr>
        <xdr:cNvPr id="253" name="直線コネクタ 252"/>
        <xdr:cNvCxnSpPr/>
      </xdr:nvCxnSpPr>
      <xdr:spPr>
        <a:xfrm flipV="1">
          <a:off x="15671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130810</xdr:rowOff>
    </xdr:to>
    <xdr:cxnSp macro="">
      <xdr:nvCxnSpPr>
        <xdr:cNvPr id="256" name="直線コネクタ 255"/>
        <xdr:cNvCxnSpPr/>
      </xdr:nvCxnSpPr>
      <xdr:spPr>
        <a:xfrm>
          <a:off x="14782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153670</xdr:rowOff>
    </xdr:to>
    <xdr:cxnSp macro="">
      <xdr:nvCxnSpPr>
        <xdr:cNvPr id="259" name="直線コネクタ 258"/>
        <xdr:cNvCxnSpPr/>
      </xdr:nvCxnSpPr>
      <xdr:spPr>
        <a:xfrm flipV="1">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153670</xdr:rowOff>
    </xdr:to>
    <xdr:cxnSp macro="">
      <xdr:nvCxnSpPr>
        <xdr:cNvPr id="262" name="直線コネクタ 261"/>
        <xdr:cNvCxnSpPr/>
      </xdr:nvCxnSpPr>
      <xdr:spPr>
        <a:xfrm>
          <a:off x="13004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29227</xdr:rowOff>
    </xdr:from>
    <xdr:ext cx="762000" cy="259045"/>
    <xdr:sp macro="" textlink="">
      <xdr:nvSpPr>
        <xdr:cNvPr id="273"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4" name="円/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166387</xdr:rowOff>
    </xdr:from>
    <xdr:ext cx="736600" cy="259045"/>
    <xdr:sp macro="" textlink="">
      <xdr:nvSpPr>
        <xdr:cNvPr id="275" name="テキスト ボックス 274"/>
        <xdr:cNvSpPr txBox="1"/>
      </xdr:nvSpPr>
      <xdr:spPr>
        <a:xfrm>
          <a:off x="15290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6" name="円/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151147</xdr:rowOff>
    </xdr:from>
    <xdr:ext cx="762000" cy="259045"/>
    <xdr:sp macro="" textlink="">
      <xdr:nvSpPr>
        <xdr:cNvPr id="277" name="テキスト ボックス 276"/>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79" name="テキスト ボックス 278"/>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81" name="テキスト ボックス 280"/>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定住支援補助金等の各種補助金やふるさと寄附謝礼等の報償費の見直しにより、減となった。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今後も、地域活性化や、観光振興、定住化対策、農業振興に関する補助を積極的に行いつつ、終期の設定も含め、各要綱に基づき補助金の適正な支出に努める。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51562</xdr:rowOff>
    </xdr:to>
    <xdr:cxnSp macro="">
      <xdr:nvCxnSpPr>
        <xdr:cNvPr id="311" name="直線コネクタ 310"/>
        <xdr:cNvCxnSpPr/>
      </xdr:nvCxnSpPr>
      <xdr:spPr>
        <a:xfrm flipV="1">
          <a:off x="15671800" y="60065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51562</xdr:rowOff>
    </xdr:to>
    <xdr:cxnSp macro="">
      <xdr:nvCxnSpPr>
        <xdr:cNvPr id="314" name="直線コネクタ 313"/>
        <xdr:cNvCxnSpPr/>
      </xdr:nvCxnSpPr>
      <xdr:spPr>
        <a:xfrm>
          <a:off x="14782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42418</xdr:rowOff>
    </xdr:to>
    <xdr:cxnSp macro="">
      <xdr:nvCxnSpPr>
        <xdr:cNvPr id="317" name="直線コネクタ 316"/>
        <xdr:cNvCxnSpPr/>
      </xdr:nvCxnSpPr>
      <xdr:spPr>
        <a:xfrm>
          <a:off x="13893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1270</xdr:rowOff>
    </xdr:to>
    <xdr:cxnSp macro="">
      <xdr:nvCxnSpPr>
        <xdr:cNvPr id="320" name="直線コネクタ 319"/>
        <xdr:cNvCxnSpPr/>
      </xdr:nvCxnSpPr>
      <xdr:spPr>
        <a:xfrm>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126492</xdr:rowOff>
    </xdr:from>
    <xdr:to>
      <xdr:col>24</xdr:col>
      <xdr:colOff>82550</xdr:colOff>
      <xdr:row>35</xdr:row>
      <xdr:rowOff>56642</xdr:rowOff>
    </xdr:to>
    <xdr:sp macro="" textlink="">
      <xdr:nvSpPr>
        <xdr:cNvPr id="330" name="円/楕円 329"/>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143019</xdr:rowOff>
    </xdr:from>
    <xdr:ext cx="762000" cy="259045"/>
    <xdr:sp macro="" textlink="">
      <xdr:nvSpPr>
        <xdr:cNvPr id="331"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2" name="円/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34" name="円/楕円 33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35" name="テキスト ボックス 33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6" name="円/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8" name="円/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年度以降実施してきた大型公共事業のために借入した地方債の返済がはじまったことにより、公債費は年々増加する見込</a:t>
          </a:r>
          <a:r>
            <a:rPr kumimoji="1" lang="ja-JP" altLang="ja-JP" sz="1300">
              <a:solidFill>
                <a:schemeClr val="dk1"/>
              </a:solidFill>
              <a:effectLst/>
              <a:latin typeface="+mn-lt"/>
              <a:ea typeface="+mn-ea"/>
              <a:cs typeface="+mn-cs"/>
            </a:rPr>
            <a:t>である</a:t>
          </a:r>
          <a:r>
            <a:rPr kumimoji="1" lang="ja-JP" altLang="en-US" sz="1300">
              <a:latin typeface="ＭＳ Ｐゴシック"/>
            </a:rPr>
            <a:t>。</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大型事業終了後は、事業費の圧縮に努め、計画的な起債発行に努める。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107950</xdr:rowOff>
    </xdr:to>
    <xdr:cxnSp macro="">
      <xdr:nvCxnSpPr>
        <xdr:cNvPr id="371" name="直線コネクタ 370"/>
        <xdr:cNvCxnSpPr/>
      </xdr:nvCxnSpPr>
      <xdr:spPr>
        <a:xfrm>
          <a:off x="3987800" y="12955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90805</xdr:rowOff>
    </xdr:from>
    <xdr:to>
      <xdr:col>5</xdr:col>
      <xdr:colOff>549275</xdr:colOff>
      <xdr:row>75</xdr:row>
      <xdr:rowOff>96520</xdr:rowOff>
    </xdr:to>
    <xdr:cxnSp macro="">
      <xdr:nvCxnSpPr>
        <xdr:cNvPr id="374" name="直線コネクタ 373"/>
        <xdr:cNvCxnSpPr/>
      </xdr:nvCxnSpPr>
      <xdr:spPr>
        <a:xfrm>
          <a:off x="3098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90805</xdr:rowOff>
    </xdr:to>
    <xdr:cxnSp macro="">
      <xdr:nvCxnSpPr>
        <xdr:cNvPr id="377" name="直線コネクタ 376"/>
        <xdr:cNvCxnSpPr/>
      </xdr:nvCxnSpPr>
      <xdr:spPr>
        <a:xfrm>
          <a:off x="2209800" y="12947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88900</xdr:rowOff>
    </xdr:to>
    <xdr:cxnSp macro="">
      <xdr:nvCxnSpPr>
        <xdr:cNvPr id="380" name="直線コネクタ 379"/>
        <xdr:cNvCxnSpPr/>
      </xdr:nvCxnSpPr>
      <xdr:spPr>
        <a:xfrm>
          <a:off x="1320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0" name="円/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29227</xdr:rowOff>
    </xdr:from>
    <xdr:ext cx="762000" cy="259045"/>
    <xdr:sp macro="" textlink="">
      <xdr:nvSpPr>
        <xdr:cNvPr id="391" name="公債費該当値テキスト"/>
        <xdr:cNvSpPr txBox="1"/>
      </xdr:nvSpPr>
      <xdr:spPr>
        <a:xfrm>
          <a:off x="49149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92" name="円/楕円 391"/>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132097</xdr:rowOff>
    </xdr:from>
    <xdr:ext cx="736600" cy="259045"/>
    <xdr:sp macro="" textlink="">
      <xdr:nvSpPr>
        <xdr:cNvPr id="393" name="テキスト ボックス 392"/>
        <xdr:cNvSpPr txBox="1"/>
      </xdr:nvSpPr>
      <xdr:spPr>
        <a:xfrm>
          <a:off x="3606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40005</xdr:rowOff>
    </xdr:from>
    <xdr:to>
      <xdr:col>4</xdr:col>
      <xdr:colOff>396875</xdr:colOff>
      <xdr:row>75</xdr:row>
      <xdr:rowOff>141605</xdr:rowOff>
    </xdr:to>
    <xdr:sp macro="" textlink="">
      <xdr:nvSpPr>
        <xdr:cNvPr id="394" name="円/楕円 393"/>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126382</xdr:rowOff>
    </xdr:from>
    <xdr:ext cx="762000" cy="259045"/>
    <xdr:sp macro="" textlink="">
      <xdr:nvSpPr>
        <xdr:cNvPr id="395" name="テキスト ボックス 394"/>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96" name="円/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8" name="円/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分母である経常一般財源収入は、普通交付税、地方消費税交付金が減となったが、地方税が大幅増となり、結果、全体ではほぼ横ばいとなった。分子である歳出経常一般財源は、扶助費が増となるも、人件費、物件費、補助費、繰出金が減となり、分子である歳出に充当される経常一般財源が減となったため、全体での比率は減となった。</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今後も行財政改革の取組を通じて内部経費など経常経費の抑制に努める。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78</xdr:row>
      <xdr:rowOff>16511</xdr:rowOff>
    </xdr:to>
    <xdr:cxnSp macro="">
      <xdr:nvCxnSpPr>
        <xdr:cNvPr id="432" name="直線コネクタ 431"/>
        <xdr:cNvCxnSpPr/>
      </xdr:nvCxnSpPr>
      <xdr:spPr>
        <a:xfrm flipV="1">
          <a:off x="15671800" y="132753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78</xdr:row>
      <xdr:rowOff>16511</xdr:rowOff>
    </xdr:to>
    <xdr:cxnSp macro="">
      <xdr:nvCxnSpPr>
        <xdr:cNvPr id="435" name="直線コネクタ 434"/>
        <xdr:cNvCxnSpPr/>
      </xdr:nvCxnSpPr>
      <xdr:spPr>
        <a:xfrm>
          <a:off x="14782800" y="13286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85089</xdr:rowOff>
    </xdr:to>
    <xdr:cxnSp macro="">
      <xdr:nvCxnSpPr>
        <xdr:cNvPr id="438" name="直線コネクタ 437"/>
        <xdr:cNvCxnSpPr/>
      </xdr:nvCxnSpPr>
      <xdr:spPr>
        <a:xfrm>
          <a:off x="13893800" y="131991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168911</xdr:rowOff>
    </xdr:to>
    <xdr:cxnSp macro="">
      <xdr:nvCxnSpPr>
        <xdr:cNvPr id="441" name="直線コネクタ 440"/>
        <xdr:cNvCxnSpPr/>
      </xdr:nvCxnSpPr>
      <xdr:spPr>
        <a:xfrm>
          <a:off x="13004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51" name="円/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53" name="円/楕円 452"/>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4" name="テキスト ボックス 453"/>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55" name="円/楕円 454"/>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56" name="テキスト ボックス 455"/>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7" name="円/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9" name="円/楕円 45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60" name="テキスト ボックス 45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島根県安来市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153213</xdr:rowOff>
    </xdr:from>
    <xdr:to>
      <xdr:col>4</xdr:col>
      <xdr:colOff>1117600</xdr:colOff>
      <xdr:row>15</xdr:row>
      <xdr:rowOff>166738</xdr:rowOff>
    </xdr:to>
    <xdr:cxnSp macro="">
      <xdr:nvCxnSpPr>
        <xdr:cNvPr id="50" name="直線コネクタ 49"/>
        <xdr:cNvCxnSpPr/>
      </xdr:nvCxnSpPr>
      <xdr:spPr bwMode="auto">
        <a:xfrm>
          <a:off x="5003800" y="2772588"/>
          <a:ext cx="6477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153213</xdr:rowOff>
    </xdr:from>
    <xdr:to>
      <xdr:col>4</xdr:col>
      <xdr:colOff>469900</xdr:colOff>
      <xdr:row>16</xdr:row>
      <xdr:rowOff>44425</xdr:rowOff>
    </xdr:to>
    <xdr:cxnSp macro="">
      <xdr:nvCxnSpPr>
        <xdr:cNvPr id="53" name="直線コネクタ 52"/>
        <xdr:cNvCxnSpPr/>
      </xdr:nvCxnSpPr>
      <xdr:spPr bwMode="auto">
        <a:xfrm flipV="1">
          <a:off x="4305300" y="2772588"/>
          <a:ext cx="698500" cy="6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44425</xdr:rowOff>
    </xdr:from>
    <xdr:to>
      <xdr:col>3</xdr:col>
      <xdr:colOff>904875</xdr:colOff>
      <xdr:row>16</xdr:row>
      <xdr:rowOff>83071</xdr:rowOff>
    </xdr:to>
    <xdr:cxnSp macro="">
      <xdr:nvCxnSpPr>
        <xdr:cNvPr id="56" name="直線コネクタ 55"/>
        <xdr:cNvCxnSpPr/>
      </xdr:nvCxnSpPr>
      <xdr:spPr bwMode="auto">
        <a:xfrm flipV="1">
          <a:off x="3606800" y="2835250"/>
          <a:ext cx="698500" cy="3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59449</xdr:rowOff>
    </xdr:from>
    <xdr:to>
      <xdr:col>3</xdr:col>
      <xdr:colOff>206375</xdr:colOff>
      <xdr:row>16</xdr:row>
      <xdr:rowOff>83071</xdr:rowOff>
    </xdr:to>
    <xdr:cxnSp macro="">
      <xdr:nvCxnSpPr>
        <xdr:cNvPr id="59" name="直線コネクタ 58"/>
        <xdr:cNvCxnSpPr/>
      </xdr:nvCxnSpPr>
      <xdr:spPr bwMode="auto">
        <a:xfrm>
          <a:off x="2908300" y="2850274"/>
          <a:ext cx="698500" cy="2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115938</xdr:rowOff>
    </xdr:from>
    <xdr:to>
      <xdr:col>5</xdr:col>
      <xdr:colOff>34925</xdr:colOff>
      <xdr:row>16</xdr:row>
      <xdr:rowOff>46088</xdr:rowOff>
    </xdr:to>
    <xdr:sp macro="" textlink="">
      <xdr:nvSpPr>
        <xdr:cNvPr id="69" name="円/楕円 68"/>
        <xdr:cNvSpPr/>
      </xdr:nvSpPr>
      <xdr:spPr bwMode="auto">
        <a:xfrm>
          <a:off x="5600700" y="27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132465</xdr:rowOff>
    </xdr:from>
    <xdr:ext cx="762000" cy="259045"/>
    <xdr:sp macro="" textlink="">
      <xdr:nvSpPr>
        <xdr:cNvPr id="70" name="人口1人当たり決算額の推移該当値テキスト130"/>
        <xdr:cNvSpPr txBox="1"/>
      </xdr:nvSpPr>
      <xdr:spPr>
        <a:xfrm>
          <a:off x="5740400" y="258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102413</xdr:rowOff>
    </xdr:from>
    <xdr:to>
      <xdr:col>4</xdr:col>
      <xdr:colOff>520700</xdr:colOff>
      <xdr:row>16</xdr:row>
      <xdr:rowOff>32563</xdr:rowOff>
    </xdr:to>
    <xdr:sp macro="" textlink="">
      <xdr:nvSpPr>
        <xdr:cNvPr id="71" name="円/楕円 70"/>
        <xdr:cNvSpPr/>
      </xdr:nvSpPr>
      <xdr:spPr bwMode="auto">
        <a:xfrm>
          <a:off x="4953000" y="27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42740</xdr:rowOff>
    </xdr:from>
    <xdr:ext cx="736600" cy="259045"/>
    <xdr:sp macro="" textlink="">
      <xdr:nvSpPr>
        <xdr:cNvPr id="72" name="テキスト ボックス 71"/>
        <xdr:cNvSpPr txBox="1"/>
      </xdr:nvSpPr>
      <xdr:spPr>
        <a:xfrm>
          <a:off x="4622800" y="249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165075</xdr:rowOff>
    </xdr:from>
    <xdr:to>
      <xdr:col>3</xdr:col>
      <xdr:colOff>955675</xdr:colOff>
      <xdr:row>16</xdr:row>
      <xdr:rowOff>95225</xdr:rowOff>
    </xdr:to>
    <xdr:sp macro="" textlink="">
      <xdr:nvSpPr>
        <xdr:cNvPr id="73" name="円/楕円 72"/>
        <xdr:cNvSpPr/>
      </xdr:nvSpPr>
      <xdr:spPr bwMode="auto">
        <a:xfrm>
          <a:off x="4254500" y="27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105402</xdr:rowOff>
    </xdr:from>
    <xdr:ext cx="762000" cy="259045"/>
    <xdr:sp macro="" textlink="">
      <xdr:nvSpPr>
        <xdr:cNvPr id="74" name="テキスト ボックス 73"/>
        <xdr:cNvSpPr txBox="1"/>
      </xdr:nvSpPr>
      <xdr:spPr>
        <a:xfrm>
          <a:off x="39243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32271</xdr:rowOff>
    </xdr:from>
    <xdr:to>
      <xdr:col>3</xdr:col>
      <xdr:colOff>257175</xdr:colOff>
      <xdr:row>16</xdr:row>
      <xdr:rowOff>133871</xdr:rowOff>
    </xdr:to>
    <xdr:sp macro="" textlink="">
      <xdr:nvSpPr>
        <xdr:cNvPr id="75" name="円/楕円 74"/>
        <xdr:cNvSpPr/>
      </xdr:nvSpPr>
      <xdr:spPr bwMode="auto">
        <a:xfrm>
          <a:off x="3556000" y="282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144048</xdr:rowOff>
    </xdr:from>
    <xdr:ext cx="762000" cy="259045"/>
    <xdr:sp macro="" textlink="">
      <xdr:nvSpPr>
        <xdr:cNvPr id="76" name="テキスト ボックス 75"/>
        <xdr:cNvSpPr txBox="1"/>
      </xdr:nvSpPr>
      <xdr:spPr>
        <a:xfrm>
          <a:off x="3225800" y="259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8649</xdr:rowOff>
    </xdr:from>
    <xdr:to>
      <xdr:col>2</xdr:col>
      <xdr:colOff>692150</xdr:colOff>
      <xdr:row>16</xdr:row>
      <xdr:rowOff>110249</xdr:rowOff>
    </xdr:to>
    <xdr:sp macro="" textlink="">
      <xdr:nvSpPr>
        <xdr:cNvPr id="77" name="円/楕円 76"/>
        <xdr:cNvSpPr/>
      </xdr:nvSpPr>
      <xdr:spPr bwMode="auto">
        <a:xfrm>
          <a:off x="2857500" y="279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120426</xdr:rowOff>
    </xdr:from>
    <xdr:ext cx="762000" cy="259045"/>
    <xdr:sp macro="" textlink="">
      <xdr:nvSpPr>
        <xdr:cNvPr id="78" name="テキスト ボックス 77"/>
        <xdr:cNvSpPr txBox="1"/>
      </xdr:nvSpPr>
      <xdr:spPr>
        <a:xfrm>
          <a:off x="2527300" y="256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254559</xdr:rowOff>
    </xdr:from>
    <xdr:to>
      <xdr:col>4</xdr:col>
      <xdr:colOff>1117600</xdr:colOff>
      <xdr:row>37</xdr:row>
      <xdr:rowOff>269887</xdr:rowOff>
    </xdr:to>
    <xdr:cxnSp macro="">
      <xdr:nvCxnSpPr>
        <xdr:cNvPr id="112" name="直線コネクタ 111"/>
        <xdr:cNvCxnSpPr/>
      </xdr:nvCxnSpPr>
      <xdr:spPr bwMode="auto">
        <a:xfrm flipV="1">
          <a:off x="5003800" y="7379259"/>
          <a:ext cx="647700" cy="1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269887</xdr:rowOff>
    </xdr:from>
    <xdr:to>
      <xdr:col>4</xdr:col>
      <xdr:colOff>469900</xdr:colOff>
      <xdr:row>37</xdr:row>
      <xdr:rowOff>274306</xdr:rowOff>
    </xdr:to>
    <xdr:cxnSp macro="">
      <xdr:nvCxnSpPr>
        <xdr:cNvPr id="115" name="直線コネクタ 114"/>
        <xdr:cNvCxnSpPr/>
      </xdr:nvCxnSpPr>
      <xdr:spPr bwMode="auto">
        <a:xfrm flipV="1">
          <a:off x="4305300" y="7394587"/>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267448</xdr:rowOff>
    </xdr:from>
    <xdr:to>
      <xdr:col>3</xdr:col>
      <xdr:colOff>904875</xdr:colOff>
      <xdr:row>37</xdr:row>
      <xdr:rowOff>274306</xdr:rowOff>
    </xdr:to>
    <xdr:cxnSp macro="">
      <xdr:nvCxnSpPr>
        <xdr:cNvPr id="118" name="直線コネクタ 117"/>
        <xdr:cNvCxnSpPr/>
      </xdr:nvCxnSpPr>
      <xdr:spPr bwMode="auto">
        <a:xfrm>
          <a:off x="3606800" y="7392148"/>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267448</xdr:rowOff>
    </xdr:from>
    <xdr:to>
      <xdr:col>3</xdr:col>
      <xdr:colOff>206375</xdr:colOff>
      <xdr:row>37</xdr:row>
      <xdr:rowOff>268679</xdr:rowOff>
    </xdr:to>
    <xdr:cxnSp macro="">
      <xdr:nvCxnSpPr>
        <xdr:cNvPr id="121" name="直線コネクタ 120"/>
        <xdr:cNvCxnSpPr/>
      </xdr:nvCxnSpPr>
      <xdr:spPr bwMode="auto">
        <a:xfrm flipV="1">
          <a:off x="2908300" y="7392148"/>
          <a:ext cx="698500" cy="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203759</xdr:rowOff>
    </xdr:from>
    <xdr:to>
      <xdr:col>5</xdr:col>
      <xdr:colOff>34925</xdr:colOff>
      <xdr:row>37</xdr:row>
      <xdr:rowOff>305359</xdr:rowOff>
    </xdr:to>
    <xdr:sp macro="" textlink="">
      <xdr:nvSpPr>
        <xdr:cNvPr id="131" name="円/楕円 130"/>
        <xdr:cNvSpPr/>
      </xdr:nvSpPr>
      <xdr:spPr bwMode="auto">
        <a:xfrm>
          <a:off x="5600700" y="732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48836</xdr:rowOff>
    </xdr:from>
    <xdr:ext cx="762000" cy="259045"/>
    <xdr:sp macro="" textlink="">
      <xdr:nvSpPr>
        <xdr:cNvPr id="132" name="人口1人当たり決算額の推移該当値テキスト445"/>
        <xdr:cNvSpPr txBox="1"/>
      </xdr:nvSpPr>
      <xdr:spPr>
        <a:xfrm>
          <a:off x="5740400" y="71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219087</xdr:rowOff>
    </xdr:from>
    <xdr:to>
      <xdr:col>4</xdr:col>
      <xdr:colOff>520700</xdr:colOff>
      <xdr:row>37</xdr:row>
      <xdr:rowOff>320687</xdr:rowOff>
    </xdr:to>
    <xdr:sp macro="" textlink="">
      <xdr:nvSpPr>
        <xdr:cNvPr id="133" name="円/楕円 132"/>
        <xdr:cNvSpPr/>
      </xdr:nvSpPr>
      <xdr:spPr bwMode="auto">
        <a:xfrm>
          <a:off x="4953000" y="734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159414</xdr:rowOff>
    </xdr:from>
    <xdr:ext cx="736600" cy="259045"/>
    <xdr:sp macro="" textlink="">
      <xdr:nvSpPr>
        <xdr:cNvPr id="134" name="テキスト ボックス 133"/>
        <xdr:cNvSpPr txBox="1"/>
      </xdr:nvSpPr>
      <xdr:spPr>
        <a:xfrm>
          <a:off x="4622800" y="711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223506</xdr:rowOff>
    </xdr:from>
    <xdr:to>
      <xdr:col>3</xdr:col>
      <xdr:colOff>955675</xdr:colOff>
      <xdr:row>37</xdr:row>
      <xdr:rowOff>325106</xdr:rowOff>
    </xdr:to>
    <xdr:sp macro="" textlink="">
      <xdr:nvSpPr>
        <xdr:cNvPr id="135" name="円/楕円 134"/>
        <xdr:cNvSpPr/>
      </xdr:nvSpPr>
      <xdr:spPr bwMode="auto">
        <a:xfrm>
          <a:off x="4254500" y="734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163833</xdr:rowOff>
    </xdr:from>
    <xdr:ext cx="762000" cy="259045"/>
    <xdr:sp macro="" textlink="">
      <xdr:nvSpPr>
        <xdr:cNvPr id="136" name="テキスト ボックス 135"/>
        <xdr:cNvSpPr txBox="1"/>
      </xdr:nvSpPr>
      <xdr:spPr>
        <a:xfrm>
          <a:off x="3924300" y="711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216648</xdr:rowOff>
    </xdr:from>
    <xdr:to>
      <xdr:col>3</xdr:col>
      <xdr:colOff>257175</xdr:colOff>
      <xdr:row>37</xdr:row>
      <xdr:rowOff>318248</xdr:rowOff>
    </xdr:to>
    <xdr:sp macro="" textlink="">
      <xdr:nvSpPr>
        <xdr:cNvPr id="137" name="円/楕円 136"/>
        <xdr:cNvSpPr/>
      </xdr:nvSpPr>
      <xdr:spPr bwMode="auto">
        <a:xfrm>
          <a:off x="3556000" y="734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156975</xdr:rowOff>
    </xdr:from>
    <xdr:ext cx="762000" cy="259045"/>
    <xdr:sp macro="" textlink="">
      <xdr:nvSpPr>
        <xdr:cNvPr id="138" name="テキスト ボックス 137"/>
        <xdr:cNvSpPr txBox="1"/>
      </xdr:nvSpPr>
      <xdr:spPr>
        <a:xfrm>
          <a:off x="3225800" y="711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217879</xdr:rowOff>
    </xdr:from>
    <xdr:to>
      <xdr:col>2</xdr:col>
      <xdr:colOff>692150</xdr:colOff>
      <xdr:row>37</xdr:row>
      <xdr:rowOff>319479</xdr:rowOff>
    </xdr:to>
    <xdr:sp macro="" textlink="">
      <xdr:nvSpPr>
        <xdr:cNvPr id="139" name="円/楕円 138"/>
        <xdr:cNvSpPr/>
      </xdr:nvSpPr>
      <xdr:spPr bwMode="auto">
        <a:xfrm>
          <a:off x="2857500" y="734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158206</xdr:rowOff>
    </xdr:from>
    <xdr:ext cx="762000" cy="259045"/>
    <xdr:sp macro="" textlink="">
      <xdr:nvSpPr>
        <xdr:cNvPr id="140" name="テキスト ボックス 139"/>
        <xdr:cNvSpPr txBox="1"/>
      </xdr:nvSpPr>
      <xdr:spPr>
        <a:xfrm>
          <a:off x="2527300" y="711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77851</xdr:rowOff>
    </xdr:from>
    <xdr:to>
      <xdr:col>6</xdr:col>
      <xdr:colOff>511175</xdr:colOff>
      <xdr:row>33</xdr:row>
      <xdr:rowOff>115989</xdr:rowOff>
    </xdr:to>
    <xdr:cxnSp macro="">
      <xdr:nvCxnSpPr>
        <xdr:cNvPr id="61" name="直線コネクタ 60"/>
        <xdr:cNvCxnSpPr/>
      </xdr:nvCxnSpPr>
      <xdr:spPr>
        <a:xfrm>
          <a:off x="3797300" y="5735701"/>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77851</xdr:rowOff>
    </xdr:from>
    <xdr:to>
      <xdr:col>5</xdr:col>
      <xdr:colOff>358775</xdr:colOff>
      <xdr:row>33</xdr:row>
      <xdr:rowOff>134315</xdr:rowOff>
    </xdr:to>
    <xdr:cxnSp macro="">
      <xdr:nvCxnSpPr>
        <xdr:cNvPr id="64" name="直線コネクタ 63"/>
        <xdr:cNvCxnSpPr/>
      </xdr:nvCxnSpPr>
      <xdr:spPr>
        <a:xfrm flipV="1">
          <a:off x="2908300" y="573570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134315</xdr:rowOff>
    </xdr:from>
    <xdr:to>
      <xdr:col>4</xdr:col>
      <xdr:colOff>155575</xdr:colOff>
      <xdr:row>33</xdr:row>
      <xdr:rowOff>149403</xdr:rowOff>
    </xdr:to>
    <xdr:cxnSp macro="">
      <xdr:nvCxnSpPr>
        <xdr:cNvPr id="67" name="直線コネクタ 66"/>
        <xdr:cNvCxnSpPr/>
      </xdr:nvCxnSpPr>
      <xdr:spPr>
        <a:xfrm flipV="1">
          <a:off x="2019300" y="579216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120637</xdr:rowOff>
    </xdr:from>
    <xdr:to>
      <xdr:col>2</xdr:col>
      <xdr:colOff>638175</xdr:colOff>
      <xdr:row>33</xdr:row>
      <xdr:rowOff>149403</xdr:rowOff>
    </xdr:to>
    <xdr:cxnSp macro="">
      <xdr:nvCxnSpPr>
        <xdr:cNvPr id="70" name="直線コネクタ 69"/>
        <xdr:cNvCxnSpPr/>
      </xdr:nvCxnSpPr>
      <xdr:spPr>
        <a:xfrm>
          <a:off x="1130300" y="57784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65189</xdr:rowOff>
    </xdr:from>
    <xdr:to>
      <xdr:col>6</xdr:col>
      <xdr:colOff>561975</xdr:colOff>
      <xdr:row>33</xdr:row>
      <xdr:rowOff>166789</xdr:rowOff>
    </xdr:to>
    <xdr:sp macro="" textlink="">
      <xdr:nvSpPr>
        <xdr:cNvPr id="80" name="円/楕円 79"/>
        <xdr:cNvSpPr/>
      </xdr:nvSpPr>
      <xdr:spPr>
        <a:xfrm>
          <a:off x="4584700" y="5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88066</xdr:rowOff>
    </xdr:from>
    <xdr:ext cx="599010" cy="259045"/>
    <xdr:sp macro="" textlink="">
      <xdr:nvSpPr>
        <xdr:cNvPr id="81" name="人件費該当値テキスト"/>
        <xdr:cNvSpPr txBox="1"/>
      </xdr:nvSpPr>
      <xdr:spPr>
        <a:xfrm>
          <a:off x="4686300" y="557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27051</xdr:rowOff>
    </xdr:from>
    <xdr:to>
      <xdr:col>5</xdr:col>
      <xdr:colOff>409575</xdr:colOff>
      <xdr:row>33</xdr:row>
      <xdr:rowOff>128651</xdr:rowOff>
    </xdr:to>
    <xdr:sp macro="" textlink="">
      <xdr:nvSpPr>
        <xdr:cNvPr id="82" name="円/楕円 81"/>
        <xdr:cNvSpPr/>
      </xdr:nvSpPr>
      <xdr:spPr>
        <a:xfrm>
          <a:off x="3746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145178</xdr:rowOff>
    </xdr:from>
    <xdr:ext cx="599010" cy="259045"/>
    <xdr:sp macro="" textlink="">
      <xdr:nvSpPr>
        <xdr:cNvPr id="83" name="テキスト ボックス 82"/>
        <xdr:cNvSpPr txBox="1"/>
      </xdr:nvSpPr>
      <xdr:spPr>
        <a:xfrm>
          <a:off x="3497794" y="54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83515</xdr:rowOff>
    </xdr:from>
    <xdr:to>
      <xdr:col>4</xdr:col>
      <xdr:colOff>206375</xdr:colOff>
      <xdr:row>34</xdr:row>
      <xdr:rowOff>13665</xdr:rowOff>
    </xdr:to>
    <xdr:sp macro="" textlink="">
      <xdr:nvSpPr>
        <xdr:cNvPr id="84" name="円/楕円 83"/>
        <xdr:cNvSpPr/>
      </xdr:nvSpPr>
      <xdr:spPr>
        <a:xfrm>
          <a:off x="2857500" y="57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30192</xdr:rowOff>
    </xdr:from>
    <xdr:ext cx="599010" cy="259045"/>
    <xdr:sp macro="" textlink="">
      <xdr:nvSpPr>
        <xdr:cNvPr id="85" name="テキスト ボックス 84"/>
        <xdr:cNvSpPr txBox="1"/>
      </xdr:nvSpPr>
      <xdr:spPr>
        <a:xfrm>
          <a:off x="2608794" y="551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98603</xdr:rowOff>
    </xdr:from>
    <xdr:to>
      <xdr:col>3</xdr:col>
      <xdr:colOff>3175</xdr:colOff>
      <xdr:row>34</xdr:row>
      <xdr:rowOff>28753</xdr:rowOff>
    </xdr:to>
    <xdr:sp macro="" textlink="">
      <xdr:nvSpPr>
        <xdr:cNvPr id="86" name="円/楕円 85"/>
        <xdr:cNvSpPr/>
      </xdr:nvSpPr>
      <xdr:spPr>
        <a:xfrm>
          <a:off x="1968500" y="57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45280</xdr:rowOff>
    </xdr:from>
    <xdr:ext cx="599010" cy="259045"/>
    <xdr:sp macro="" textlink="">
      <xdr:nvSpPr>
        <xdr:cNvPr id="87" name="テキスト ボックス 86"/>
        <xdr:cNvSpPr txBox="1"/>
      </xdr:nvSpPr>
      <xdr:spPr>
        <a:xfrm>
          <a:off x="1719794" y="55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69837</xdr:rowOff>
    </xdr:from>
    <xdr:to>
      <xdr:col>1</xdr:col>
      <xdr:colOff>485775</xdr:colOff>
      <xdr:row>33</xdr:row>
      <xdr:rowOff>171437</xdr:rowOff>
    </xdr:to>
    <xdr:sp macro="" textlink="">
      <xdr:nvSpPr>
        <xdr:cNvPr id="88" name="円/楕円 87"/>
        <xdr:cNvSpPr/>
      </xdr:nvSpPr>
      <xdr:spPr>
        <a:xfrm>
          <a:off x="1079500" y="5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16514</xdr:rowOff>
    </xdr:from>
    <xdr:ext cx="599010" cy="259045"/>
    <xdr:sp macro="" textlink="">
      <xdr:nvSpPr>
        <xdr:cNvPr id="89" name="テキスト ボックス 88"/>
        <xdr:cNvSpPr txBox="1"/>
      </xdr:nvSpPr>
      <xdr:spPr>
        <a:xfrm>
          <a:off x="830794" y="55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154749</xdr:rowOff>
    </xdr:from>
    <xdr:to>
      <xdr:col>6</xdr:col>
      <xdr:colOff>511175</xdr:colOff>
      <xdr:row>55</xdr:row>
      <xdr:rowOff>9068</xdr:rowOff>
    </xdr:to>
    <xdr:cxnSp macro="">
      <xdr:nvCxnSpPr>
        <xdr:cNvPr id="119" name="直線コネクタ 118"/>
        <xdr:cNvCxnSpPr/>
      </xdr:nvCxnSpPr>
      <xdr:spPr>
        <a:xfrm>
          <a:off x="3797300" y="9413049"/>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154749</xdr:rowOff>
    </xdr:from>
    <xdr:to>
      <xdr:col>5</xdr:col>
      <xdr:colOff>358775</xdr:colOff>
      <xdr:row>55</xdr:row>
      <xdr:rowOff>120739</xdr:rowOff>
    </xdr:to>
    <xdr:cxnSp macro="">
      <xdr:nvCxnSpPr>
        <xdr:cNvPr id="122" name="直線コネクタ 121"/>
        <xdr:cNvCxnSpPr/>
      </xdr:nvCxnSpPr>
      <xdr:spPr>
        <a:xfrm flipV="1">
          <a:off x="2908300" y="9413049"/>
          <a:ext cx="889000" cy="1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120739</xdr:rowOff>
    </xdr:from>
    <xdr:to>
      <xdr:col>4</xdr:col>
      <xdr:colOff>155575</xdr:colOff>
      <xdr:row>55</xdr:row>
      <xdr:rowOff>153708</xdr:rowOff>
    </xdr:to>
    <xdr:cxnSp macro="">
      <xdr:nvCxnSpPr>
        <xdr:cNvPr id="125" name="直線コネクタ 124"/>
        <xdr:cNvCxnSpPr/>
      </xdr:nvCxnSpPr>
      <xdr:spPr>
        <a:xfrm flipV="1">
          <a:off x="2019300" y="9550489"/>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153708</xdr:rowOff>
    </xdr:from>
    <xdr:to>
      <xdr:col>2</xdr:col>
      <xdr:colOff>638175</xdr:colOff>
      <xdr:row>56</xdr:row>
      <xdr:rowOff>33439</xdr:rowOff>
    </xdr:to>
    <xdr:cxnSp macro="">
      <xdr:nvCxnSpPr>
        <xdr:cNvPr id="128" name="直線コネクタ 127"/>
        <xdr:cNvCxnSpPr/>
      </xdr:nvCxnSpPr>
      <xdr:spPr>
        <a:xfrm flipV="1">
          <a:off x="1130300" y="9583458"/>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129718</xdr:rowOff>
    </xdr:from>
    <xdr:to>
      <xdr:col>6</xdr:col>
      <xdr:colOff>561975</xdr:colOff>
      <xdr:row>55</xdr:row>
      <xdr:rowOff>59868</xdr:rowOff>
    </xdr:to>
    <xdr:sp macro="" textlink="">
      <xdr:nvSpPr>
        <xdr:cNvPr id="138" name="円/楕円 137"/>
        <xdr:cNvSpPr/>
      </xdr:nvSpPr>
      <xdr:spPr>
        <a:xfrm>
          <a:off x="4584700" y="93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152595</xdr:rowOff>
    </xdr:from>
    <xdr:ext cx="534377" cy="259045"/>
    <xdr:sp macro="" textlink="">
      <xdr:nvSpPr>
        <xdr:cNvPr id="139" name="物件費該当値テキスト"/>
        <xdr:cNvSpPr txBox="1"/>
      </xdr:nvSpPr>
      <xdr:spPr>
        <a:xfrm>
          <a:off x="4686300" y="92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103949</xdr:rowOff>
    </xdr:from>
    <xdr:to>
      <xdr:col>5</xdr:col>
      <xdr:colOff>409575</xdr:colOff>
      <xdr:row>55</xdr:row>
      <xdr:rowOff>34099</xdr:rowOff>
    </xdr:to>
    <xdr:sp macro="" textlink="">
      <xdr:nvSpPr>
        <xdr:cNvPr id="140" name="円/楕円 139"/>
        <xdr:cNvSpPr/>
      </xdr:nvSpPr>
      <xdr:spPr>
        <a:xfrm>
          <a:off x="3746500" y="93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50626</xdr:rowOff>
    </xdr:from>
    <xdr:ext cx="534377" cy="259045"/>
    <xdr:sp macro="" textlink="">
      <xdr:nvSpPr>
        <xdr:cNvPr id="141" name="テキスト ボックス 140"/>
        <xdr:cNvSpPr txBox="1"/>
      </xdr:nvSpPr>
      <xdr:spPr>
        <a:xfrm>
          <a:off x="3530111" y="91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69939</xdr:rowOff>
    </xdr:from>
    <xdr:to>
      <xdr:col>4</xdr:col>
      <xdr:colOff>206375</xdr:colOff>
      <xdr:row>56</xdr:row>
      <xdr:rowOff>89</xdr:rowOff>
    </xdr:to>
    <xdr:sp macro="" textlink="">
      <xdr:nvSpPr>
        <xdr:cNvPr id="142" name="円/楕円 141"/>
        <xdr:cNvSpPr/>
      </xdr:nvSpPr>
      <xdr:spPr>
        <a:xfrm>
          <a:off x="2857500" y="94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16616</xdr:rowOff>
    </xdr:from>
    <xdr:ext cx="534377" cy="259045"/>
    <xdr:sp macro="" textlink="">
      <xdr:nvSpPr>
        <xdr:cNvPr id="143" name="テキスト ボックス 142"/>
        <xdr:cNvSpPr txBox="1"/>
      </xdr:nvSpPr>
      <xdr:spPr>
        <a:xfrm>
          <a:off x="2641111" y="92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102908</xdr:rowOff>
    </xdr:from>
    <xdr:to>
      <xdr:col>3</xdr:col>
      <xdr:colOff>3175</xdr:colOff>
      <xdr:row>56</xdr:row>
      <xdr:rowOff>33058</xdr:rowOff>
    </xdr:to>
    <xdr:sp macro="" textlink="">
      <xdr:nvSpPr>
        <xdr:cNvPr id="144" name="円/楕円 143"/>
        <xdr:cNvSpPr/>
      </xdr:nvSpPr>
      <xdr:spPr>
        <a:xfrm>
          <a:off x="1968500" y="95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49585</xdr:rowOff>
    </xdr:from>
    <xdr:ext cx="534377" cy="259045"/>
    <xdr:sp macro="" textlink="">
      <xdr:nvSpPr>
        <xdr:cNvPr id="145" name="テキスト ボックス 144"/>
        <xdr:cNvSpPr txBox="1"/>
      </xdr:nvSpPr>
      <xdr:spPr>
        <a:xfrm>
          <a:off x="1752111" y="93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154089</xdr:rowOff>
    </xdr:from>
    <xdr:to>
      <xdr:col>1</xdr:col>
      <xdr:colOff>485775</xdr:colOff>
      <xdr:row>56</xdr:row>
      <xdr:rowOff>84239</xdr:rowOff>
    </xdr:to>
    <xdr:sp macro="" textlink="">
      <xdr:nvSpPr>
        <xdr:cNvPr id="146" name="円/楕円 145"/>
        <xdr:cNvSpPr/>
      </xdr:nvSpPr>
      <xdr:spPr>
        <a:xfrm>
          <a:off x="1079500" y="95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100766</xdr:rowOff>
    </xdr:from>
    <xdr:ext cx="534377" cy="259045"/>
    <xdr:sp macro="" textlink="">
      <xdr:nvSpPr>
        <xdr:cNvPr id="147" name="テキスト ボックス 146"/>
        <xdr:cNvSpPr txBox="1"/>
      </xdr:nvSpPr>
      <xdr:spPr>
        <a:xfrm>
          <a:off x="863111" y="93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79318</xdr:rowOff>
    </xdr:from>
    <xdr:to>
      <xdr:col>6</xdr:col>
      <xdr:colOff>511175</xdr:colOff>
      <xdr:row>78</xdr:row>
      <xdr:rowOff>117004</xdr:rowOff>
    </xdr:to>
    <xdr:cxnSp macro="">
      <xdr:nvCxnSpPr>
        <xdr:cNvPr id="178" name="直線コネクタ 177"/>
        <xdr:cNvCxnSpPr/>
      </xdr:nvCxnSpPr>
      <xdr:spPr>
        <a:xfrm flipV="1">
          <a:off x="3797300" y="13452418"/>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117004</xdr:rowOff>
    </xdr:from>
    <xdr:to>
      <xdr:col>5</xdr:col>
      <xdr:colOff>358775</xdr:colOff>
      <xdr:row>78</xdr:row>
      <xdr:rowOff>131699</xdr:rowOff>
    </xdr:to>
    <xdr:cxnSp macro="">
      <xdr:nvCxnSpPr>
        <xdr:cNvPr id="181" name="直線コネクタ 180"/>
        <xdr:cNvCxnSpPr/>
      </xdr:nvCxnSpPr>
      <xdr:spPr>
        <a:xfrm flipV="1">
          <a:off x="2908300" y="1349010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131699</xdr:rowOff>
    </xdr:from>
    <xdr:to>
      <xdr:col>4</xdr:col>
      <xdr:colOff>155575</xdr:colOff>
      <xdr:row>78</xdr:row>
      <xdr:rowOff>141594</xdr:rowOff>
    </xdr:to>
    <xdr:cxnSp macro="">
      <xdr:nvCxnSpPr>
        <xdr:cNvPr id="184" name="直線コネクタ 183"/>
        <xdr:cNvCxnSpPr/>
      </xdr:nvCxnSpPr>
      <xdr:spPr>
        <a:xfrm flipV="1">
          <a:off x="2019300" y="1350479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141594</xdr:rowOff>
    </xdr:from>
    <xdr:to>
      <xdr:col>2</xdr:col>
      <xdr:colOff>638175</xdr:colOff>
      <xdr:row>78</xdr:row>
      <xdr:rowOff>151913</xdr:rowOff>
    </xdr:to>
    <xdr:cxnSp macro="">
      <xdr:nvCxnSpPr>
        <xdr:cNvPr id="187" name="直線コネクタ 186"/>
        <xdr:cNvCxnSpPr/>
      </xdr:nvCxnSpPr>
      <xdr:spPr>
        <a:xfrm flipV="1">
          <a:off x="1130300" y="13514694"/>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28518</xdr:rowOff>
    </xdr:from>
    <xdr:to>
      <xdr:col>6</xdr:col>
      <xdr:colOff>561975</xdr:colOff>
      <xdr:row>78</xdr:row>
      <xdr:rowOff>130118</xdr:rowOff>
    </xdr:to>
    <xdr:sp macro="" textlink="">
      <xdr:nvSpPr>
        <xdr:cNvPr id="197" name="円/楕円 196"/>
        <xdr:cNvSpPr/>
      </xdr:nvSpPr>
      <xdr:spPr>
        <a:xfrm>
          <a:off x="4584700" y="134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6945</xdr:rowOff>
    </xdr:from>
    <xdr:ext cx="469744" cy="259045"/>
    <xdr:sp macro="" textlink="">
      <xdr:nvSpPr>
        <xdr:cNvPr id="198" name="維持補修費該当値テキスト"/>
        <xdr:cNvSpPr txBox="1"/>
      </xdr:nvSpPr>
      <xdr:spPr>
        <a:xfrm>
          <a:off x="4686300" y="133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66204</xdr:rowOff>
    </xdr:from>
    <xdr:to>
      <xdr:col>5</xdr:col>
      <xdr:colOff>409575</xdr:colOff>
      <xdr:row>78</xdr:row>
      <xdr:rowOff>167804</xdr:rowOff>
    </xdr:to>
    <xdr:sp macro="" textlink="">
      <xdr:nvSpPr>
        <xdr:cNvPr id="199" name="円/楕円 198"/>
        <xdr:cNvSpPr/>
      </xdr:nvSpPr>
      <xdr:spPr>
        <a:xfrm>
          <a:off x="3746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158931</xdr:rowOff>
    </xdr:from>
    <xdr:ext cx="469744" cy="259045"/>
    <xdr:sp macro="" textlink="">
      <xdr:nvSpPr>
        <xdr:cNvPr id="200" name="テキスト ボックス 199"/>
        <xdr:cNvSpPr txBox="1"/>
      </xdr:nvSpPr>
      <xdr:spPr>
        <a:xfrm>
          <a:off x="3562427" y="1353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80899</xdr:rowOff>
    </xdr:from>
    <xdr:to>
      <xdr:col>4</xdr:col>
      <xdr:colOff>206375</xdr:colOff>
      <xdr:row>79</xdr:row>
      <xdr:rowOff>11049</xdr:rowOff>
    </xdr:to>
    <xdr:sp macro="" textlink="">
      <xdr:nvSpPr>
        <xdr:cNvPr id="201" name="円/楕円 200"/>
        <xdr:cNvSpPr/>
      </xdr:nvSpPr>
      <xdr:spPr>
        <a:xfrm>
          <a:off x="2857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2176</xdr:rowOff>
    </xdr:from>
    <xdr:ext cx="469744" cy="259045"/>
    <xdr:sp macro="" textlink="">
      <xdr:nvSpPr>
        <xdr:cNvPr id="202" name="テキスト ボックス 201"/>
        <xdr:cNvSpPr txBox="1"/>
      </xdr:nvSpPr>
      <xdr:spPr>
        <a:xfrm>
          <a:off x="2673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90794</xdr:rowOff>
    </xdr:from>
    <xdr:to>
      <xdr:col>3</xdr:col>
      <xdr:colOff>3175</xdr:colOff>
      <xdr:row>79</xdr:row>
      <xdr:rowOff>20944</xdr:rowOff>
    </xdr:to>
    <xdr:sp macro="" textlink="">
      <xdr:nvSpPr>
        <xdr:cNvPr id="203" name="円/楕円 202"/>
        <xdr:cNvSpPr/>
      </xdr:nvSpPr>
      <xdr:spPr>
        <a:xfrm>
          <a:off x="1968500" y="134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12071</xdr:rowOff>
    </xdr:from>
    <xdr:ext cx="469744" cy="259045"/>
    <xdr:sp macro="" textlink="">
      <xdr:nvSpPr>
        <xdr:cNvPr id="204" name="テキスト ボックス 203"/>
        <xdr:cNvSpPr txBox="1"/>
      </xdr:nvSpPr>
      <xdr:spPr>
        <a:xfrm>
          <a:off x="1784427" y="135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101113</xdr:rowOff>
    </xdr:from>
    <xdr:to>
      <xdr:col>1</xdr:col>
      <xdr:colOff>485775</xdr:colOff>
      <xdr:row>79</xdr:row>
      <xdr:rowOff>31263</xdr:rowOff>
    </xdr:to>
    <xdr:sp macro="" textlink="">
      <xdr:nvSpPr>
        <xdr:cNvPr id="205" name="円/楕円 204"/>
        <xdr:cNvSpPr/>
      </xdr:nvSpPr>
      <xdr:spPr>
        <a:xfrm>
          <a:off x="1079500" y="134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22390</xdr:rowOff>
    </xdr:from>
    <xdr:ext cx="469744" cy="259045"/>
    <xdr:sp macro="" textlink="">
      <xdr:nvSpPr>
        <xdr:cNvPr id="206" name="テキスト ボックス 205"/>
        <xdr:cNvSpPr txBox="1"/>
      </xdr:nvSpPr>
      <xdr:spPr>
        <a:xfrm>
          <a:off x="895427" y="135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155905</xdr:rowOff>
    </xdr:from>
    <xdr:to>
      <xdr:col>6</xdr:col>
      <xdr:colOff>511175</xdr:colOff>
      <xdr:row>97</xdr:row>
      <xdr:rowOff>47231</xdr:rowOff>
    </xdr:to>
    <xdr:cxnSp macro="">
      <xdr:nvCxnSpPr>
        <xdr:cNvPr id="236" name="直線コネクタ 235"/>
        <xdr:cNvCxnSpPr/>
      </xdr:nvCxnSpPr>
      <xdr:spPr>
        <a:xfrm flipV="1">
          <a:off x="3797300" y="16615105"/>
          <a:ext cx="8382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47231</xdr:rowOff>
    </xdr:from>
    <xdr:to>
      <xdr:col>5</xdr:col>
      <xdr:colOff>358775</xdr:colOff>
      <xdr:row>97</xdr:row>
      <xdr:rowOff>76403</xdr:rowOff>
    </xdr:to>
    <xdr:cxnSp macro="">
      <xdr:nvCxnSpPr>
        <xdr:cNvPr id="239" name="直線コネクタ 238"/>
        <xdr:cNvCxnSpPr/>
      </xdr:nvCxnSpPr>
      <xdr:spPr>
        <a:xfrm flipV="1">
          <a:off x="2908300" y="1667788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76403</xdr:rowOff>
    </xdr:from>
    <xdr:to>
      <xdr:col>4</xdr:col>
      <xdr:colOff>155575</xdr:colOff>
      <xdr:row>97</xdr:row>
      <xdr:rowOff>169393</xdr:rowOff>
    </xdr:to>
    <xdr:cxnSp macro="">
      <xdr:nvCxnSpPr>
        <xdr:cNvPr id="242" name="直線コネクタ 241"/>
        <xdr:cNvCxnSpPr/>
      </xdr:nvCxnSpPr>
      <xdr:spPr>
        <a:xfrm flipV="1">
          <a:off x="2019300" y="16707053"/>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169393</xdr:rowOff>
    </xdr:from>
    <xdr:to>
      <xdr:col>2</xdr:col>
      <xdr:colOff>638175</xdr:colOff>
      <xdr:row>98</xdr:row>
      <xdr:rowOff>16638</xdr:rowOff>
    </xdr:to>
    <xdr:cxnSp macro="">
      <xdr:nvCxnSpPr>
        <xdr:cNvPr id="245" name="直線コネクタ 244"/>
        <xdr:cNvCxnSpPr/>
      </xdr:nvCxnSpPr>
      <xdr:spPr>
        <a:xfrm flipV="1">
          <a:off x="1130300" y="16800043"/>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105105</xdr:rowOff>
    </xdr:from>
    <xdr:to>
      <xdr:col>6</xdr:col>
      <xdr:colOff>561975</xdr:colOff>
      <xdr:row>97</xdr:row>
      <xdr:rowOff>35255</xdr:rowOff>
    </xdr:to>
    <xdr:sp macro="" textlink="">
      <xdr:nvSpPr>
        <xdr:cNvPr id="255" name="円/楕円 254"/>
        <xdr:cNvSpPr/>
      </xdr:nvSpPr>
      <xdr:spPr>
        <a:xfrm>
          <a:off x="4584700" y="16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83532</xdr:rowOff>
    </xdr:from>
    <xdr:ext cx="534377" cy="259045"/>
    <xdr:sp macro="" textlink="">
      <xdr:nvSpPr>
        <xdr:cNvPr id="256" name="扶助費該当値テキスト"/>
        <xdr:cNvSpPr txBox="1"/>
      </xdr:nvSpPr>
      <xdr:spPr>
        <a:xfrm>
          <a:off x="4686300" y="165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167881</xdr:rowOff>
    </xdr:from>
    <xdr:to>
      <xdr:col>5</xdr:col>
      <xdr:colOff>409575</xdr:colOff>
      <xdr:row>97</xdr:row>
      <xdr:rowOff>98031</xdr:rowOff>
    </xdr:to>
    <xdr:sp macro="" textlink="">
      <xdr:nvSpPr>
        <xdr:cNvPr id="257" name="円/楕円 256"/>
        <xdr:cNvSpPr/>
      </xdr:nvSpPr>
      <xdr:spPr>
        <a:xfrm>
          <a:off x="3746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114558</xdr:rowOff>
    </xdr:from>
    <xdr:ext cx="534377" cy="259045"/>
    <xdr:sp macro="" textlink="">
      <xdr:nvSpPr>
        <xdr:cNvPr id="258" name="テキスト ボックス 257"/>
        <xdr:cNvSpPr txBox="1"/>
      </xdr:nvSpPr>
      <xdr:spPr>
        <a:xfrm>
          <a:off x="3530111" y="16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25603</xdr:rowOff>
    </xdr:from>
    <xdr:to>
      <xdr:col>4</xdr:col>
      <xdr:colOff>206375</xdr:colOff>
      <xdr:row>97</xdr:row>
      <xdr:rowOff>127203</xdr:rowOff>
    </xdr:to>
    <xdr:sp macro="" textlink="">
      <xdr:nvSpPr>
        <xdr:cNvPr id="259" name="円/楕円 258"/>
        <xdr:cNvSpPr/>
      </xdr:nvSpPr>
      <xdr:spPr>
        <a:xfrm>
          <a:off x="2857500" y="16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143730</xdr:rowOff>
    </xdr:from>
    <xdr:ext cx="534377" cy="259045"/>
    <xdr:sp macro="" textlink="">
      <xdr:nvSpPr>
        <xdr:cNvPr id="260" name="テキスト ボックス 259"/>
        <xdr:cNvSpPr txBox="1"/>
      </xdr:nvSpPr>
      <xdr:spPr>
        <a:xfrm>
          <a:off x="2641111" y="164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118593</xdr:rowOff>
    </xdr:from>
    <xdr:to>
      <xdr:col>3</xdr:col>
      <xdr:colOff>3175</xdr:colOff>
      <xdr:row>98</xdr:row>
      <xdr:rowOff>48743</xdr:rowOff>
    </xdr:to>
    <xdr:sp macro="" textlink="">
      <xdr:nvSpPr>
        <xdr:cNvPr id="261" name="円/楕円 260"/>
        <xdr:cNvSpPr/>
      </xdr:nvSpPr>
      <xdr:spPr>
        <a:xfrm>
          <a:off x="1968500" y="167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65270</xdr:rowOff>
    </xdr:from>
    <xdr:ext cx="534377" cy="259045"/>
    <xdr:sp macro="" textlink="">
      <xdr:nvSpPr>
        <xdr:cNvPr id="262" name="テキスト ボックス 261"/>
        <xdr:cNvSpPr txBox="1"/>
      </xdr:nvSpPr>
      <xdr:spPr>
        <a:xfrm>
          <a:off x="1752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137288</xdr:rowOff>
    </xdr:from>
    <xdr:to>
      <xdr:col>1</xdr:col>
      <xdr:colOff>485775</xdr:colOff>
      <xdr:row>98</xdr:row>
      <xdr:rowOff>67438</xdr:rowOff>
    </xdr:to>
    <xdr:sp macro="" textlink="">
      <xdr:nvSpPr>
        <xdr:cNvPr id="263" name="円/楕円 262"/>
        <xdr:cNvSpPr/>
      </xdr:nvSpPr>
      <xdr:spPr>
        <a:xfrm>
          <a:off x="1079500" y="167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83965</xdr:rowOff>
    </xdr:from>
    <xdr:ext cx="534377" cy="259045"/>
    <xdr:sp macro="" textlink="">
      <xdr:nvSpPr>
        <xdr:cNvPr id="264" name="テキスト ボックス 263"/>
        <xdr:cNvSpPr txBox="1"/>
      </xdr:nvSpPr>
      <xdr:spPr>
        <a:xfrm>
          <a:off x="863111" y="165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127460</xdr:rowOff>
    </xdr:from>
    <xdr:to>
      <xdr:col>15</xdr:col>
      <xdr:colOff>180975</xdr:colOff>
      <xdr:row>37</xdr:row>
      <xdr:rowOff>56013</xdr:rowOff>
    </xdr:to>
    <xdr:cxnSp macro="">
      <xdr:nvCxnSpPr>
        <xdr:cNvPr id="297" name="直線コネクタ 296"/>
        <xdr:cNvCxnSpPr/>
      </xdr:nvCxnSpPr>
      <xdr:spPr>
        <a:xfrm flipV="1">
          <a:off x="9639300" y="6299660"/>
          <a:ext cx="838200" cy="10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56013</xdr:rowOff>
    </xdr:from>
    <xdr:to>
      <xdr:col>14</xdr:col>
      <xdr:colOff>28575</xdr:colOff>
      <xdr:row>37</xdr:row>
      <xdr:rowOff>119964</xdr:rowOff>
    </xdr:to>
    <xdr:cxnSp macro="">
      <xdr:nvCxnSpPr>
        <xdr:cNvPr id="300" name="直線コネクタ 299"/>
        <xdr:cNvCxnSpPr/>
      </xdr:nvCxnSpPr>
      <xdr:spPr>
        <a:xfrm flipV="1">
          <a:off x="8750300" y="6399663"/>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119964</xdr:rowOff>
    </xdr:from>
    <xdr:to>
      <xdr:col>12</xdr:col>
      <xdr:colOff>511175</xdr:colOff>
      <xdr:row>37</xdr:row>
      <xdr:rowOff>145091</xdr:rowOff>
    </xdr:to>
    <xdr:cxnSp macro="">
      <xdr:nvCxnSpPr>
        <xdr:cNvPr id="303" name="直線コネクタ 302"/>
        <xdr:cNvCxnSpPr/>
      </xdr:nvCxnSpPr>
      <xdr:spPr>
        <a:xfrm flipV="1">
          <a:off x="7861300" y="646361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145091</xdr:rowOff>
    </xdr:from>
    <xdr:to>
      <xdr:col>11</xdr:col>
      <xdr:colOff>307975</xdr:colOff>
      <xdr:row>38</xdr:row>
      <xdr:rowOff>14284</xdr:rowOff>
    </xdr:to>
    <xdr:cxnSp macro="">
      <xdr:nvCxnSpPr>
        <xdr:cNvPr id="306" name="直線コネクタ 305"/>
        <xdr:cNvCxnSpPr/>
      </xdr:nvCxnSpPr>
      <xdr:spPr>
        <a:xfrm flipV="1">
          <a:off x="6972300" y="6488741"/>
          <a:ext cx="889000" cy="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76660</xdr:rowOff>
    </xdr:from>
    <xdr:to>
      <xdr:col>15</xdr:col>
      <xdr:colOff>231775</xdr:colOff>
      <xdr:row>37</xdr:row>
      <xdr:rowOff>6810</xdr:rowOff>
    </xdr:to>
    <xdr:sp macro="" textlink="">
      <xdr:nvSpPr>
        <xdr:cNvPr id="316" name="円/楕円 315"/>
        <xdr:cNvSpPr/>
      </xdr:nvSpPr>
      <xdr:spPr>
        <a:xfrm>
          <a:off x="10426700" y="62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55087</xdr:rowOff>
    </xdr:from>
    <xdr:ext cx="534377" cy="259045"/>
    <xdr:sp macro="" textlink="">
      <xdr:nvSpPr>
        <xdr:cNvPr id="317" name="補助費等該当値テキスト"/>
        <xdr:cNvSpPr txBox="1"/>
      </xdr:nvSpPr>
      <xdr:spPr>
        <a:xfrm>
          <a:off x="10528300" y="62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5213</xdr:rowOff>
    </xdr:from>
    <xdr:to>
      <xdr:col>14</xdr:col>
      <xdr:colOff>79375</xdr:colOff>
      <xdr:row>37</xdr:row>
      <xdr:rowOff>106813</xdr:rowOff>
    </xdr:to>
    <xdr:sp macro="" textlink="">
      <xdr:nvSpPr>
        <xdr:cNvPr id="318" name="円/楕円 317"/>
        <xdr:cNvSpPr/>
      </xdr:nvSpPr>
      <xdr:spPr>
        <a:xfrm>
          <a:off x="9588500" y="63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97940</xdr:rowOff>
    </xdr:from>
    <xdr:ext cx="534377" cy="259045"/>
    <xdr:sp macro="" textlink="">
      <xdr:nvSpPr>
        <xdr:cNvPr id="319" name="テキスト ボックス 318"/>
        <xdr:cNvSpPr txBox="1"/>
      </xdr:nvSpPr>
      <xdr:spPr>
        <a:xfrm>
          <a:off x="9372111" y="6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69164</xdr:rowOff>
    </xdr:from>
    <xdr:to>
      <xdr:col>12</xdr:col>
      <xdr:colOff>561975</xdr:colOff>
      <xdr:row>37</xdr:row>
      <xdr:rowOff>170765</xdr:rowOff>
    </xdr:to>
    <xdr:sp macro="" textlink="">
      <xdr:nvSpPr>
        <xdr:cNvPr id="320" name="円/楕円 319"/>
        <xdr:cNvSpPr/>
      </xdr:nvSpPr>
      <xdr:spPr>
        <a:xfrm>
          <a:off x="8699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161891</xdr:rowOff>
    </xdr:from>
    <xdr:ext cx="534377" cy="259045"/>
    <xdr:sp macro="" textlink="">
      <xdr:nvSpPr>
        <xdr:cNvPr id="321" name="テキスト ボックス 320"/>
        <xdr:cNvSpPr txBox="1"/>
      </xdr:nvSpPr>
      <xdr:spPr>
        <a:xfrm>
          <a:off x="8483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94291</xdr:rowOff>
    </xdr:from>
    <xdr:to>
      <xdr:col>11</xdr:col>
      <xdr:colOff>358775</xdr:colOff>
      <xdr:row>38</xdr:row>
      <xdr:rowOff>24441</xdr:rowOff>
    </xdr:to>
    <xdr:sp macro="" textlink="">
      <xdr:nvSpPr>
        <xdr:cNvPr id="322" name="円/楕円 321"/>
        <xdr:cNvSpPr/>
      </xdr:nvSpPr>
      <xdr:spPr>
        <a:xfrm>
          <a:off x="7810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15568</xdr:rowOff>
    </xdr:from>
    <xdr:ext cx="534377" cy="259045"/>
    <xdr:sp macro="" textlink="">
      <xdr:nvSpPr>
        <xdr:cNvPr id="323" name="テキスト ボックス 322"/>
        <xdr:cNvSpPr txBox="1"/>
      </xdr:nvSpPr>
      <xdr:spPr>
        <a:xfrm>
          <a:off x="7594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134934</xdr:rowOff>
    </xdr:from>
    <xdr:to>
      <xdr:col>10</xdr:col>
      <xdr:colOff>155575</xdr:colOff>
      <xdr:row>38</xdr:row>
      <xdr:rowOff>65084</xdr:rowOff>
    </xdr:to>
    <xdr:sp macro="" textlink="">
      <xdr:nvSpPr>
        <xdr:cNvPr id="324" name="円/楕円 323"/>
        <xdr:cNvSpPr/>
      </xdr:nvSpPr>
      <xdr:spPr>
        <a:xfrm>
          <a:off x="6921500" y="64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56211</xdr:rowOff>
    </xdr:from>
    <xdr:ext cx="534377" cy="259045"/>
    <xdr:sp macro="" textlink="">
      <xdr:nvSpPr>
        <xdr:cNvPr id="325" name="テキスト ボックス 324"/>
        <xdr:cNvSpPr txBox="1"/>
      </xdr:nvSpPr>
      <xdr:spPr>
        <a:xfrm>
          <a:off x="6705111" y="65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37113</xdr:rowOff>
    </xdr:from>
    <xdr:to>
      <xdr:col>15</xdr:col>
      <xdr:colOff>180975</xdr:colOff>
      <xdr:row>55</xdr:row>
      <xdr:rowOff>32139</xdr:rowOff>
    </xdr:to>
    <xdr:cxnSp macro="">
      <xdr:nvCxnSpPr>
        <xdr:cNvPr id="352" name="直線コネクタ 351"/>
        <xdr:cNvCxnSpPr/>
      </xdr:nvCxnSpPr>
      <xdr:spPr>
        <a:xfrm flipV="1">
          <a:off x="9639300" y="9123963"/>
          <a:ext cx="838200" cy="3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32139</xdr:rowOff>
    </xdr:from>
    <xdr:to>
      <xdr:col>14</xdr:col>
      <xdr:colOff>28575</xdr:colOff>
      <xdr:row>55</xdr:row>
      <xdr:rowOff>162729</xdr:rowOff>
    </xdr:to>
    <xdr:cxnSp macro="">
      <xdr:nvCxnSpPr>
        <xdr:cNvPr id="355" name="直線コネクタ 354"/>
        <xdr:cNvCxnSpPr/>
      </xdr:nvCxnSpPr>
      <xdr:spPr>
        <a:xfrm flipV="1">
          <a:off x="8750300" y="9461889"/>
          <a:ext cx="889000" cy="1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39473</xdr:rowOff>
    </xdr:from>
    <xdr:to>
      <xdr:col>12</xdr:col>
      <xdr:colOff>511175</xdr:colOff>
      <xdr:row>55</xdr:row>
      <xdr:rowOff>162729</xdr:rowOff>
    </xdr:to>
    <xdr:cxnSp macro="">
      <xdr:nvCxnSpPr>
        <xdr:cNvPr id="358" name="直線コネクタ 357"/>
        <xdr:cNvCxnSpPr/>
      </xdr:nvCxnSpPr>
      <xdr:spPr>
        <a:xfrm>
          <a:off x="7861300" y="9469223"/>
          <a:ext cx="889000" cy="1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39473</xdr:rowOff>
    </xdr:from>
    <xdr:to>
      <xdr:col>11</xdr:col>
      <xdr:colOff>307975</xdr:colOff>
      <xdr:row>56</xdr:row>
      <xdr:rowOff>49192</xdr:rowOff>
    </xdr:to>
    <xdr:cxnSp macro="">
      <xdr:nvCxnSpPr>
        <xdr:cNvPr id="361" name="直線コネクタ 360"/>
        <xdr:cNvCxnSpPr/>
      </xdr:nvCxnSpPr>
      <xdr:spPr>
        <a:xfrm flipV="1">
          <a:off x="6972300" y="9469223"/>
          <a:ext cx="889000" cy="1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157763</xdr:rowOff>
    </xdr:from>
    <xdr:to>
      <xdr:col>15</xdr:col>
      <xdr:colOff>231775</xdr:colOff>
      <xdr:row>53</xdr:row>
      <xdr:rowOff>87913</xdr:rowOff>
    </xdr:to>
    <xdr:sp macro="" textlink="">
      <xdr:nvSpPr>
        <xdr:cNvPr id="371" name="円/楕円 370"/>
        <xdr:cNvSpPr/>
      </xdr:nvSpPr>
      <xdr:spPr>
        <a:xfrm>
          <a:off x="10426700" y="90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72690</xdr:rowOff>
    </xdr:from>
    <xdr:ext cx="599010" cy="259045"/>
    <xdr:sp macro="" textlink="">
      <xdr:nvSpPr>
        <xdr:cNvPr id="372" name="普通建設事業費該当値テキスト"/>
        <xdr:cNvSpPr txBox="1"/>
      </xdr:nvSpPr>
      <xdr:spPr>
        <a:xfrm>
          <a:off x="10528300" y="898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209,938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152789</xdr:rowOff>
    </xdr:from>
    <xdr:to>
      <xdr:col>14</xdr:col>
      <xdr:colOff>79375</xdr:colOff>
      <xdr:row>55</xdr:row>
      <xdr:rowOff>82939</xdr:rowOff>
    </xdr:to>
    <xdr:sp macro="" textlink="">
      <xdr:nvSpPr>
        <xdr:cNvPr id="373" name="円/楕円 372"/>
        <xdr:cNvSpPr/>
      </xdr:nvSpPr>
      <xdr:spPr>
        <a:xfrm>
          <a:off x="95885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99466</xdr:rowOff>
    </xdr:from>
    <xdr:ext cx="599010" cy="259045"/>
    <xdr:sp macro="" textlink="">
      <xdr:nvSpPr>
        <xdr:cNvPr id="374" name="テキスト ボックス 373"/>
        <xdr:cNvSpPr txBox="1"/>
      </xdr:nvSpPr>
      <xdr:spPr>
        <a:xfrm>
          <a:off x="9339794" y="91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111929</xdr:rowOff>
    </xdr:from>
    <xdr:to>
      <xdr:col>12</xdr:col>
      <xdr:colOff>561975</xdr:colOff>
      <xdr:row>56</xdr:row>
      <xdr:rowOff>42079</xdr:rowOff>
    </xdr:to>
    <xdr:sp macro="" textlink="">
      <xdr:nvSpPr>
        <xdr:cNvPr id="375" name="円/楕円 374"/>
        <xdr:cNvSpPr/>
      </xdr:nvSpPr>
      <xdr:spPr>
        <a:xfrm>
          <a:off x="8699500" y="95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58606</xdr:rowOff>
    </xdr:from>
    <xdr:ext cx="599010" cy="259045"/>
    <xdr:sp macro="" textlink="">
      <xdr:nvSpPr>
        <xdr:cNvPr id="376" name="テキスト ボックス 375"/>
        <xdr:cNvSpPr txBox="1"/>
      </xdr:nvSpPr>
      <xdr:spPr>
        <a:xfrm>
          <a:off x="8450794" y="93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160123</xdr:rowOff>
    </xdr:from>
    <xdr:to>
      <xdr:col>11</xdr:col>
      <xdr:colOff>358775</xdr:colOff>
      <xdr:row>55</xdr:row>
      <xdr:rowOff>90273</xdr:rowOff>
    </xdr:to>
    <xdr:sp macro="" textlink="">
      <xdr:nvSpPr>
        <xdr:cNvPr id="377" name="円/楕円 376"/>
        <xdr:cNvSpPr/>
      </xdr:nvSpPr>
      <xdr:spPr>
        <a:xfrm>
          <a:off x="7810500" y="94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106800</xdr:rowOff>
    </xdr:from>
    <xdr:ext cx="599010" cy="259045"/>
    <xdr:sp macro="" textlink="">
      <xdr:nvSpPr>
        <xdr:cNvPr id="378" name="テキスト ボックス 377"/>
        <xdr:cNvSpPr txBox="1"/>
      </xdr:nvSpPr>
      <xdr:spPr>
        <a:xfrm>
          <a:off x="7561794" y="91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169842</xdr:rowOff>
    </xdr:from>
    <xdr:to>
      <xdr:col>10</xdr:col>
      <xdr:colOff>155575</xdr:colOff>
      <xdr:row>56</xdr:row>
      <xdr:rowOff>99992</xdr:rowOff>
    </xdr:to>
    <xdr:sp macro="" textlink="">
      <xdr:nvSpPr>
        <xdr:cNvPr id="379" name="円/楕円 378"/>
        <xdr:cNvSpPr/>
      </xdr:nvSpPr>
      <xdr:spPr>
        <a:xfrm>
          <a:off x="6921500" y="95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116519</xdr:rowOff>
    </xdr:from>
    <xdr:ext cx="534377" cy="259045"/>
    <xdr:sp macro="" textlink="">
      <xdr:nvSpPr>
        <xdr:cNvPr id="380" name="テキスト ボックス 379"/>
        <xdr:cNvSpPr txBox="1"/>
      </xdr:nvSpPr>
      <xdr:spPr>
        <a:xfrm>
          <a:off x="6705111" y="93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2242</xdr:rowOff>
    </xdr:from>
    <xdr:to>
      <xdr:col>15</xdr:col>
      <xdr:colOff>180975</xdr:colOff>
      <xdr:row>75</xdr:row>
      <xdr:rowOff>9878</xdr:rowOff>
    </xdr:to>
    <xdr:cxnSp macro="">
      <xdr:nvCxnSpPr>
        <xdr:cNvPr id="409" name="直線コネクタ 408"/>
        <xdr:cNvCxnSpPr/>
      </xdr:nvCxnSpPr>
      <xdr:spPr>
        <a:xfrm flipV="1">
          <a:off x="9639300" y="12175192"/>
          <a:ext cx="838200" cy="6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9878</xdr:rowOff>
    </xdr:from>
    <xdr:to>
      <xdr:col>14</xdr:col>
      <xdr:colOff>28575</xdr:colOff>
      <xdr:row>75</xdr:row>
      <xdr:rowOff>62609</xdr:rowOff>
    </xdr:to>
    <xdr:cxnSp macro="">
      <xdr:nvCxnSpPr>
        <xdr:cNvPr id="412" name="直線コネクタ 411"/>
        <xdr:cNvCxnSpPr/>
      </xdr:nvCxnSpPr>
      <xdr:spPr>
        <a:xfrm flipV="1">
          <a:off x="8750300" y="12868628"/>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122892</xdr:rowOff>
    </xdr:from>
    <xdr:to>
      <xdr:col>15</xdr:col>
      <xdr:colOff>231775</xdr:colOff>
      <xdr:row>71</xdr:row>
      <xdr:rowOff>53042</xdr:rowOff>
    </xdr:to>
    <xdr:sp macro="" textlink="">
      <xdr:nvSpPr>
        <xdr:cNvPr id="422" name="円/楕円 421"/>
        <xdr:cNvSpPr/>
      </xdr:nvSpPr>
      <xdr:spPr>
        <a:xfrm>
          <a:off x="10426700" y="121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75919</xdr:rowOff>
    </xdr:from>
    <xdr:ext cx="599010" cy="259045"/>
    <xdr:sp macro="" textlink="">
      <xdr:nvSpPr>
        <xdr:cNvPr id="423" name="普通建設事業費 （ うち新規整備　）該当値テキスト"/>
        <xdr:cNvSpPr txBox="1"/>
      </xdr:nvSpPr>
      <xdr:spPr>
        <a:xfrm>
          <a:off x="10528300" y="1207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185,539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130528</xdr:rowOff>
    </xdr:from>
    <xdr:to>
      <xdr:col>14</xdr:col>
      <xdr:colOff>79375</xdr:colOff>
      <xdr:row>75</xdr:row>
      <xdr:rowOff>60678</xdr:rowOff>
    </xdr:to>
    <xdr:sp macro="" textlink="">
      <xdr:nvSpPr>
        <xdr:cNvPr id="424" name="円/楕円 423"/>
        <xdr:cNvSpPr/>
      </xdr:nvSpPr>
      <xdr:spPr>
        <a:xfrm>
          <a:off x="95885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77205</xdr:rowOff>
    </xdr:from>
    <xdr:ext cx="534377" cy="259045"/>
    <xdr:sp macro="" textlink="">
      <xdr:nvSpPr>
        <xdr:cNvPr id="425" name="テキスト ボックス 424"/>
        <xdr:cNvSpPr txBox="1"/>
      </xdr:nvSpPr>
      <xdr:spPr>
        <a:xfrm>
          <a:off x="9372111" y="125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94,537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11809</xdr:rowOff>
    </xdr:from>
    <xdr:to>
      <xdr:col>12</xdr:col>
      <xdr:colOff>561975</xdr:colOff>
      <xdr:row>75</xdr:row>
      <xdr:rowOff>113409</xdr:rowOff>
    </xdr:to>
    <xdr:sp macro="" textlink="">
      <xdr:nvSpPr>
        <xdr:cNvPr id="426" name="円/楕円 425"/>
        <xdr:cNvSpPr/>
      </xdr:nvSpPr>
      <xdr:spPr>
        <a:xfrm>
          <a:off x="8699500" y="12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129936</xdr:rowOff>
    </xdr:from>
    <xdr:ext cx="534377" cy="259045"/>
    <xdr:sp macro="" textlink="">
      <xdr:nvSpPr>
        <xdr:cNvPr id="427" name="テキスト ボックス 426"/>
        <xdr:cNvSpPr txBox="1"/>
      </xdr:nvSpPr>
      <xdr:spPr>
        <a:xfrm>
          <a:off x="8483111" y="12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120817</xdr:rowOff>
    </xdr:from>
    <xdr:to>
      <xdr:col>15</xdr:col>
      <xdr:colOff>180975</xdr:colOff>
      <xdr:row>98</xdr:row>
      <xdr:rowOff>4243</xdr:rowOff>
    </xdr:to>
    <xdr:cxnSp macro="">
      <xdr:nvCxnSpPr>
        <xdr:cNvPr id="452" name="直線コネクタ 451"/>
        <xdr:cNvCxnSpPr/>
      </xdr:nvCxnSpPr>
      <xdr:spPr>
        <a:xfrm flipV="1">
          <a:off x="9639300" y="16751467"/>
          <a:ext cx="838200" cy="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4243</xdr:rowOff>
    </xdr:from>
    <xdr:to>
      <xdr:col>14</xdr:col>
      <xdr:colOff>28575</xdr:colOff>
      <xdr:row>98</xdr:row>
      <xdr:rowOff>10719</xdr:rowOff>
    </xdr:to>
    <xdr:cxnSp macro="">
      <xdr:nvCxnSpPr>
        <xdr:cNvPr id="455" name="直線コネクタ 454"/>
        <xdr:cNvCxnSpPr/>
      </xdr:nvCxnSpPr>
      <xdr:spPr>
        <a:xfrm flipV="1">
          <a:off x="8750300" y="16806343"/>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70017</xdr:rowOff>
    </xdr:from>
    <xdr:to>
      <xdr:col>15</xdr:col>
      <xdr:colOff>231775</xdr:colOff>
      <xdr:row>98</xdr:row>
      <xdr:rowOff>167</xdr:rowOff>
    </xdr:to>
    <xdr:sp macro="" textlink="">
      <xdr:nvSpPr>
        <xdr:cNvPr id="465" name="円/楕円 464"/>
        <xdr:cNvSpPr/>
      </xdr:nvSpPr>
      <xdr:spPr>
        <a:xfrm>
          <a:off x="104267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156394</xdr:rowOff>
    </xdr:from>
    <xdr:ext cx="534377" cy="259045"/>
    <xdr:sp macro="" textlink="">
      <xdr:nvSpPr>
        <xdr:cNvPr id="466" name="普通建設事業費 （ うち更新整備　）該当値テキスト"/>
        <xdr:cNvSpPr txBox="1"/>
      </xdr:nvSpPr>
      <xdr:spPr>
        <a:xfrm>
          <a:off x="10528300" y="166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124893</xdr:rowOff>
    </xdr:from>
    <xdr:to>
      <xdr:col>14</xdr:col>
      <xdr:colOff>79375</xdr:colOff>
      <xdr:row>98</xdr:row>
      <xdr:rowOff>55043</xdr:rowOff>
    </xdr:to>
    <xdr:sp macro="" textlink="">
      <xdr:nvSpPr>
        <xdr:cNvPr id="467" name="円/楕円 466"/>
        <xdr:cNvSpPr/>
      </xdr:nvSpPr>
      <xdr:spPr>
        <a:xfrm>
          <a:off x="9588500" y="16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46170</xdr:rowOff>
    </xdr:from>
    <xdr:ext cx="469744" cy="259045"/>
    <xdr:sp macro="" textlink="">
      <xdr:nvSpPr>
        <xdr:cNvPr id="468" name="テキスト ボックス 467"/>
        <xdr:cNvSpPr txBox="1"/>
      </xdr:nvSpPr>
      <xdr:spPr>
        <a:xfrm>
          <a:off x="9404427" y="168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131369</xdr:rowOff>
    </xdr:from>
    <xdr:to>
      <xdr:col>12</xdr:col>
      <xdr:colOff>561975</xdr:colOff>
      <xdr:row>98</xdr:row>
      <xdr:rowOff>61519</xdr:rowOff>
    </xdr:to>
    <xdr:sp macro="" textlink="">
      <xdr:nvSpPr>
        <xdr:cNvPr id="469" name="円/楕円 468"/>
        <xdr:cNvSpPr/>
      </xdr:nvSpPr>
      <xdr:spPr>
        <a:xfrm>
          <a:off x="8699500" y="167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52646</xdr:rowOff>
    </xdr:from>
    <xdr:ext cx="469744" cy="259045"/>
    <xdr:sp macro="" textlink="">
      <xdr:nvSpPr>
        <xdr:cNvPr id="470" name="テキスト ボックス 469"/>
        <xdr:cNvSpPr txBox="1"/>
      </xdr:nvSpPr>
      <xdr:spPr>
        <a:xfrm>
          <a:off x="8515427" y="1685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108999</xdr:rowOff>
    </xdr:from>
    <xdr:to>
      <xdr:col>23</xdr:col>
      <xdr:colOff>517525</xdr:colOff>
      <xdr:row>38</xdr:row>
      <xdr:rowOff>119880</xdr:rowOff>
    </xdr:to>
    <xdr:cxnSp macro="">
      <xdr:nvCxnSpPr>
        <xdr:cNvPr id="497" name="直線コネクタ 496"/>
        <xdr:cNvCxnSpPr/>
      </xdr:nvCxnSpPr>
      <xdr:spPr>
        <a:xfrm flipV="1">
          <a:off x="15481300" y="6624099"/>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125092</xdr:rowOff>
    </xdr:from>
    <xdr:to>
      <xdr:col>22</xdr:col>
      <xdr:colOff>365125</xdr:colOff>
      <xdr:row>38</xdr:row>
      <xdr:rowOff>119880</xdr:rowOff>
    </xdr:to>
    <xdr:cxnSp macro="">
      <xdr:nvCxnSpPr>
        <xdr:cNvPr id="500" name="直線コネクタ 499"/>
        <xdr:cNvCxnSpPr/>
      </xdr:nvCxnSpPr>
      <xdr:spPr>
        <a:xfrm>
          <a:off x="14592300" y="6468742"/>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125092</xdr:rowOff>
    </xdr:from>
    <xdr:to>
      <xdr:col>21</xdr:col>
      <xdr:colOff>161925</xdr:colOff>
      <xdr:row>38</xdr:row>
      <xdr:rowOff>2700</xdr:rowOff>
    </xdr:to>
    <xdr:cxnSp macro="">
      <xdr:nvCxnSpPr>
        <xdr:cNvPr id="503" name="直線コネクタ 502"/>
        <xdr:cNvCxnSpPr/>
      </xdr:nvCxnSpPr>
      <xdr:spPr>
        <a:xfrm flipV="1">
          <a:off x="13703300" y="6468742"/>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79603</xdr:rowOff>
    </xdr:from>
    <xdr:ext cx="469744" cy="259045"/>
    <xdr:sp macro="" textlink="">
      <xdr:nvSpPr>
        <xdr:cNvPr id="505" name="テキスト ボックス 504"/>
        <xdr:cNvSpPr txBox="1"/>
      </xdr:nvSpPr>
      <xdr:spPr>
        <a:xfrm>
          <a:off x="14357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130899</xdr:rowOff>
    </xdr:from>
    <xdr:to>
      <xdr:col>19</xdr:col>
      <xdr:colOff>644525</xdr:colOff>
      <xdr:row>38</xdr:row>
      <xdr:rowOff>2700</xdr:rowOff>
    </xdr:to>
    <xdr:cxnSp macro="">
      <xdr:nvCxnSpPr>
        <xdr:cNvPr id="506" name="直線コネクタ 505"/>
        <xdr:cNvCxnSpPr/>
      </xdr:nvCxnSpPr>
      <xdr:spPr>
        <a:xfrm>
          <a:off x="12814300" y="6303099"/>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58199</xdr:rowOff>
    </xdr:from>
    <xdr:to>
      <xdr:col>23</xdr:col>
      <xdr:colOff>568325</xdr:colOff>
      <xdr:row>38</xdr:row>
      <xdr:rowOff>159799</xdr:rowOff>
    </xdr:to>
    <xdr:sp macro="" textlink="">
      <xdr:nvSpPr>
        <xdr:cNvPr id="516" name="円/楕円 515"/>
        <xdr:cNvSpPr/>
      </xdr:nvSpPr>
      <xdr:spPr>
        <a:xfrm>
          <a:off x="16268700" y="65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144576</xdr:rowOff>
    </xdr:from>
    <xdr:ext cx="469744" cy="259045"/>
    <xdr:sp macro="" textlink="">
      <xdr:nvSpPr>
        <xdr:cNvPr id="517" name="災害復旧事業費該当値テキスト"/>
        <xdr:cNvSpPr txBox="1"/>
      </xdr:nvSpPr>
      <xdr:spPr>
        <a:xfrm>
          <a:off x="16370300" y="64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69080</xdr:rowOff>
    </xdr:from>
    <xdr:to>
      <xdr:col>22</xdr:col>
      <xdr:colOff>415925</xdr:colOff>
      <xdr:row>38</xdr:row>
      <xdr:rowOff>170680</xdr:rowOff>
    </xdr:to>
    <xdr:sp macro="" textlink="">
      <xdr:nvSpPr>
        <xdr:cNvPr id="518" name="円/楕円 517"/>
        <xdr:cNvSpPr/>
      </xdr:nvSpPr>
      <xdr:spPr>
        <a:xfrm>
          <a:off x="15430500" y="6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161807</xdr:rowOff>
    </xdr:from>
    <xdr:ext cx="378565" cy="259045"/>
    <xdr:sp macro="" textlink="">
      <xdr:nvSpPr>
        <xdr:cNvPr id="519" name="テキスト ボックス 518"/>
        <xdr:cNvSpPr txBox="1"/>
      </xdr:nvSpPr>
      <xdr:spPr>
        <a:xfrm>
          <a:off x="15292017" y="667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74292</xdr:rowOff>
    </xdr:from>
    <xdr:to>
      <xdr:col>21</xdr:col>
      <xdr:colOff>212725</xdr:colOff>
      <xdr:row>38</xdr:row>
      <xdr:rowOff>4442</xdr:rowOff>
    </xdr:to>
    <xdr:sp macro="" textlink="">
      <xdr:nvSpPr>
        <xdr:cNvPr id="520" name="円/楕円 519"/>
        <xdr:cNvSpPr/>
      </xdr:nvSpPr>
      <xdr:spPr>
        <a:xfrm>
          <a:off x="14541500" y="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20969</xdr:rowOff>
    </xdr:from>
    <xdr:ext cx="469744" cy="259045"/>
    <xdr:sp macro="" textlink="">
      <xdr:nvSpPr>
        <xdr:cNvPr id="521" name="テキスト ボックス 520"/>
        <xdr:cNvSpPr txBox="1"/>
      </xdr:nvSpPr>
      <xdr:spPr>
        <a:xfrm>
          <a:off x="14357427" y="61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123350</xdr:rowOff>
    </xdr:from>
    <xdr:to>
      <xdr:col>20</xdr:col>
      <xdr:colOff>9525</xdr:colOff>
      <xdr:row>38</xdr:row>
      <xdr:rowOff>53500</xdr:rowOff>
    </xdr:to>
    <xdr:sp macro="" textlink="">
      <xdr:nvSpPr>
        <xdr:cNvPr id="522" name="円/楕円 521"/>
        <xdr:cNvSpPr/>
      </xdr:nvSpPr>
      <xdr:spPr>
        <a:xfrm>
          <a:off x="13652500" y="64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44627</xdr:rowOff>
    </xdr:from>
    <xdr:ext cx="469744" cy="259045"/>
    <xdr:sp macro="" textlink="">
      <xdr:nvSpPr>
        <xdr:cNvPr id="523" name="テキスト ボックス 522"/>
        <xdr:cNvSpPr txBox="1"/>
      </xdr:nvSpPr>
      <xdr:spPr>
        <a:xfrm>
          <a:off x="13468427" y="655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80099</xdr:rowOff>
    </xdr:from>
    <xdr:to>
      <xdr:col>18</xdr:col>
      <xdr:colOff>492125</xdr:colOff>
      <xdr:row>37</xdr:row>
      <xdr:rowOff>10249</xdr:rowOff>
    </xdr:to>
    <xdr:sp macro="" textlink="">
      <xdr:nvSpPr>
        <xdr:cNvPr id="524" name="円/楕円 523"/>
        <xdr:cNvSpPr/>
      </xdr:nvSpPr>
      <xdr:spPr>
        <a:xfrm>
          <a:off x="12763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26776</xdr:rowOff>
    </xdr:from>
    <xdr:ext cx="534377" cy="259045"/>
    <xdr:sp macro="" textlink="">
      <xdr:nvSpPr>
        <xdr:cNvPr id="525" name="テキスト ボックス 524"/>
        <xdr:cNvSpPr txBox="1"/>
      </xdr:nvSpPr>
      <xdr:spPr>
        <a:xfrm>
          <a:off x="12547111" y="6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36130</xdr:rowOff>
    </xdr:from>
    <xdr:to>
      <xdr:col>23</xdr:col>
      <xdr:colOff>517525</xdr:colOff>
      <xdr:row>77</xdr:row>
      <xdr:rowOff>43117</xdr:rowOff>
    </xdr:to>
    <xdr:cxnSp macro="">
      <xdr:nvCxnSpPr>
        <xdr:cNvPr id="611" name="直線コネクタ 610"/>
        <xdr:cNvCxnSpPr/>
      </xdr:nvCxnSpPr>
      <xdr:spPr>
        <a:xfrm flipV="1">
          <a:off x="15481300" y="13237780"/>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43117</xdr:rowOff>
    </xdr:from>
    <xdr:to>
      <xdr:col>22</xdr:col>
      <xdr:colOff>365125</xdr:colOff>
      <xdr:row>77</xdr:row>
      <xdr:rowOff>53259</xdr:rowOff>
    </xdr:to>
    <xdr:cxnSp macro="">
      <xdr:nvCxnSpPr>
        <xdr:cNvPr id="614" name="直線コネクタ 613"/>
        <xdr:cNvCxnSpPr/>
      </xdr:nvCxnSpPr>
      <xdr:spPr>
        <a:xfrm flipV="1">
          <a:off x="14592300" y="13244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53259</xdr:rowOff>
    </xdr:from>
    <xdr:to>
      <xdr:col>21</xdr:col>
      <xdr:colOff>161925</xdr:colOff>
      <xdr:row>77</xdr:row>
      <xdr:rowOff>57175</xdr:rowOff>
    </xdr:to>
    <xdr:cxnSp macro="">
      <xdr:nvCxnSpPr>
        <xdr:cNvPr id="617" name="直線コネクタ 616"/>
        <xdr:cNvCxnSpPr/>
      </xdr:nvCxnSpPr>
      <xdr:spPr>
        <a:xfrm flipV="1">
          <a:off x="13703300" y="13254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57175</xdr:rowOff>
    </xdr:from>
    <xdr:to>
      <xdr:col>19</xdr:col>
      <xdr:colOff>644525</xdr:colOff>
      <xdr:row>77</xdr:row>
      <xdr:rowOff>66566</xdr:rowOff>
    </xdr:to>
    <xdr:cxnSp macro="">
      <xdr:nvCxnSpPr>
        <xdr:cNvPr id="620" name="直線コネクタ 619"/>
        <xdr:cNvCxnSpPr/>
      </xdr:nvCxnSpPr>
      <xdr:spPr>
        <a:xfrm flipV="1">
          <a:off x="12814300" y="13258825"/>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156780</xdr:rowOff>
    </xdr:from>
    <xdr:to>
      <xdr:col>23</xdr:col>
      <xdr:colOff>568325</xdr:colOff>
      <xdr:row>77</xdr:row>
      <xdr:rowOff>86930</xdr:rowOff>
    </xdr:to>
    <xdr:sp macro="" textlink="">
      <xdr:nvSpPr>
        <xdr:cNvPr id="630" name="円/楕円 629"/>
        <xdr:cNvSpPr/>
      </xdr:nvSpPr>
      <xdr:spPr>
        <a:xfrm>
          <a:off x="16268700" y="131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8207</xdr:rowOff>
    </xdr:from>
    <xdr:ext cx="534377" cy="259045"/>
    <xdr:sp macro="" textlink="">
      <xdr:nvSpPr>
        <xdr:cNvPr id="631" name="公債費該当値テキスト"/>
        <xdr:cNvSpPr txBox="1"/>
      </xdr:nvSpPr>
      <xdr:spPr>
        <a:xfrm>
          <a:off x="16370300"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163767</xdr:rowOff>
    </xdr:from>
    <xdr:to>
      <xdr:col>22</xdr:col>
      <xdr:colOff>415925</xdr:colOff>
      <xdr:row>77</xdr:row>
      <xdr:rowOff>93917</xdr:rowOff>
    </xdr:to>
    <xdr:sp macro="" textlink="">
      <xdr:nvSpPr>
        <xdr:cNvPr id="632" name="円/楕円 631"/>
        <xdr:cNvSpPr/>
      </xdr:nvSpPr>
      <xdr:spPr>
        <a:xfrm>
          <a:off x="15430500" y="131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110444</xdr:rowOff>
    </xdr:from>
    <xdr:ext cx="534377" cy="259045"/>
    <xdr:sp macro="" textlink="">
      <xdr:nvSpPr>
        <xdr:cNvPr id="633" name="テキスト ボックス 632"/>
        <xdr:cNvSpPr txBox="1"/>
      </xdr:nvSpPr>
      <xdr:spPr>
        <a:xfrm>
          <a:off x="15214111" y="129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2459</xdr:rowOff>
    </xdr:from>
    <xdr:to>
      <xdr:col>21</xdr:col>
      <xdr:colOff>212725</xdr:colOff>
      <xdr:row>77</xdr:row>
      <xdr:rowOff>104059</xdr:rowOff>
    </xdr:to>
    <xdr:sp macro="" textlink="">
      <xdr:nvSpPr>
        <xdr:cNvPr id="634" name="円/楕円 633"/>
        <xdr:cNvSpPr/>
      </xdr:nvSpPr>
      <xdr:spPr>
        <a:xfrm>
          <a:off x="14541500" y="132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120586</xdr:rowOff>
    </xdr:from>
    <xdr:ext cx="534377" cy="259045"/>
    <xdr:sp macro="" textlink="">
      <xdr:nvSpPr>
        <xdr:cNvPr id="635" name="テキスト ボックス 634"/>
        <xdr:cNvSpPr txBox="1"/>
      </xdr:nvSpPr>
      <xdr:spPr>
        <a:xfrm>
          <a:off x="14325111" y="129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6375</xdr:rowOff>
    </xdr:from>
    <xdr:to>
      <xdr:col>20</xdr:col>
      <xdr:colOff>9525</xdr:colOff>
      <xdr:row>77</xdr:row>
      <xdr:rowOff>107975</xdr:rowOff>
    </xdr:to>
    <xdr:sp macro="" textlink="">
      <xdr:nvSpPr>
        <xdr:cNvPr id="636" name="円/楕円 635"/>
        <xdr:cNvSpPr/>
      </xdr:nvSpPr>
      <xdr:spPr>
        <a:xfrm>
          <a:off x="13652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124502</xdr:rowOff>
    </xdr:from>
    <xdr:ext cx="534377" cy="259045"/>
    <xdr:sp macro="" textlink="">
      <xdr:nvSpPr>
        <xdr:cNvPr id="637" name="テキスト ボックス 636"/>
        <xdr:cNvSpPr txBox="1"/>
      </xdr:nvSpPr>
      <xdr:spPr>
        <a:xfrm>
          <a:off x="13436111" y="129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15766</xdr:rowOff>
    </xdr:from>
    <xdr:to>
      <xdr:col>18</xdr:col>
      <xdr:colOff>492125</xdr:colOff>
      <xdr:row>77</xdr:row>
      <xdr:rowOff>117366</xdr:rowOff>
    </xdr:to>
    <xdr:sp macro="" textlink="">
      <xdr:nvSpPr>
        <xdr:cNvPr id="638" name="円/楕円 637"/>
        <xdr:cNvSpPr/>
      </xdr:nvSpPr>
      <xdr:spPr>
        <a:xfrm>
          <a:off x="12763500" y="132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133893</xdr:rowOff>
    </xdr:from>
    <xdr:ext cx="534377" cy="259045"/>
    <xdr:sp macro="" textlink="">
      <xdr:nvSpPr>
        <xdr:cNvPr id="639" name="テキスト ボックス 638"/>
        <xdr:cNvSpPr txBox="1"/>
      </xdr:nvSpPr>
      <xdr:spPr>
        <a:xfrm>
          <a:off x="12547111" y="1299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117176</xdr:rowOff>
    </xdr:from>
    <xdr:to>
      <xdr:col>23</xdr:col>
      <xdr:colOff>517525</xdr:colOff>
      <xdr:row>98</xdr:row>
      <xdr:rowOff>122997</xdr:rowOff>
    </xdr:to>
    <xdr:cxnSp macro="">
      <xdr:nvCxnSpPr>
        <xdr:cNvPr id="668" name="直線コネクタ 667"/>
        <xdr:cNvCxnSpPr/>
      </xdr:nvCxnSpPr>
      <xdr:spPr>
        <a:xfrm>
          <a:off x="15481300" y="16747826"/>
          <a:ext cx="838200" cy="1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117176</xdr:rowOff>
    </xdr:from>
    <xdr:to>
      <xdr:col>22</xdr:col>
      <xdr:colOff>365125</xdr:colOff>
      <xdr:row>98</xdr:row>
      <xdr:rowOff>86664</xdr:rowOff>
    </xdr:to>
    <xdr:cxnSp macro="">
      <xdr:nvCxnSpPr>
        <xdr:cNvPr id="671" name="直線コネクタ 670"/>
        <xdr:cNvCxnSpPr/>
      </xdr:nvCxnSpPr>
      <xdr:spPr>
        <a:xfrm flipV="1">
          <a:off x="14592300" y="16747826"/>
          <a:ext cx="889000" cy="1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54973</xdr:rowOff>
    </xdr:from>
    <xdr:to>
      <xdr:col>21</xdr:col>
      <xdr:colOff>161925</xdr:colOff>
      <xdr:row>98</xdr:row>
      <xdr:rowOff>86664</xdr:rowOff>
    </xdr:to>
    <xdr:cxnSp macro="">
      <xdr:nvCxnSpPr>
        <xdr:cNvPr id="674" name="直線コネクタ 673"/>
        <xdr:cNvCxnSpPr/>
      </xdr:nvCxnSpPr>
      <xdr:spPr>
        <a:xfrm>
          <a:off x="13703300" y="16857073"/>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12506</xdr:rowOff>
    </xdr:from>
    <xdr:to>
      <xdr:col>19</xdr:col>
      <xdr:colOff>644525</xdr:colOff>
      <xdr:row>98</xdr:row>
      <xdr:rowOff>54973</xdr:rowOff>
    </xdr:to>
    <xdr:cxnSp macro="">
      <xdr:nvCxnSpPr>
        <xdr:cNvPr id="677" name="直線コネクタ 676"/>
        <xdr:cNvCxnSpPr/>
      </xdr:nvCxnSpPr>
      <xdr:spPr>
        <a:xfrm>
          <a:off x="12814300" y="16814606"/>
          <a:ext cx="889000" cy="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72197</xdr:rowOff>
    </xdr:from>
    <xdr:to>
      <xdr:col>23</xdr:col>
      <xdr:colOff>568325</xdr:colOff>
      <xdr:row>99</xdr:row>
      <xdr:rowOff>2347</xdr:rowOff>
    </xdr:to>
    <xdr:sp macro="" textlink="">
      <xdr:nvSpPr>
        <xdr:cNvPr id="687" name="円/楕円 686"/>
        <xdr:cNvSpPr/>
      </xdr:nvSpPr>
      <xdr:spPr>
        <a:xfrm>
          <a:off x="16268700" y="168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158574</xdr:rowOff>
    </xdr:from>
    <xdr:ext cx="534377" cy="259045"/>
    <xdr:sp macro="" textlink="">
      <xdr:nvSpPr>
        <xdr:cNvPr id="688" name="積立金該当値テキスト"/>
        <xdr:cNvSpPr txBox="1"/>
      </xdr:nvSpPr>
      <xdr:spPr>
        <a:xfrm>
          <a:off x="16370300" y="167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66376</xdr:rowOff>
    </xdr:from>
    <xdr:to>
      <xdr:col>22</xdr:col>
      <xdr:colOff>415925</xdr:colOff>
      <xdr:row>97</xdr:row>
      <xdr:rowOff>167976</xdr:rowOff>
    </xdr:to>
    <xdr:sp macro="" textlink="">
      <xdr:nvSpPr>
        <xdr:cNvPr id="689" name="円/楕円 688"/>
        <xdr:cNvSpPr/>
      </xdr:nvSpPr>
      <xdr:spPr>
        <a:xfrm>
          <a:off x="15430500" y="166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13053</xdr:rowOff>
    </xdr:from>
    <xdr:ext cx="534377" cy="259045"/>
    <xdr:sp macro="" textlink="">
      <xdr:nvSpPr>
        <xdr:cNvPr id="690" name="テキスト ボックス 689"/>
        <xdr:cNvSpPr txBox="1"/>
      </xdr:nvSpPr>
      <xdr:spPr>
        <a:xfrm>
          <a:off x="15214111" y="164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35864</xdr:rowOff>
    </xdr:from>
    <xdr:to>
      <xdr:col>21</xdr:col>
      <xdr:colOff>212725</xdr:colOff>
      <xdr:row>98</xdr:row>
      <xdr:rowOff>137464</xdr:rowOff>
    </xdr:to>
    <xdr:sp macro="" textlink="">
      <xdr:nvSpPr>
        <xdr:cNvPr id="691" name="円/楕円 690"/>
        <xdr:cNvSpPr/>
      </xdr:nvSpPr>
      <xdr:spPr>
        <a:xfrm>
          <a:off x="14541500" y="16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153991</xdr:rowOff>
    </xdr:from>
    <xdr:ext cx="534377" cy="259045"/>
    <xdr:sp macro="" textlink="">
      <xdr:nvSpPr>
        <xdr:cNvPr id="692" name="テキスト ボックス 691"/>
        <xdr:cNvSpPr txBox="1"/>
      </xdr:nvSpPr>
      <xdr:spPr>
        <a:xfrm>
          <a:off x="14325111" y="166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4173</xdr:rowOff>
    </xdr:from>
    <xdr:to>
      <xdr:col>20</xdr:col>
      <xdr:colOff>9525</xdr:colOff>
      <xdr:row>98</xdr:row>
      <xdr:rowOff>105773</xdr:rowOff>
    </xdr:to>
    <xdr:sp macro="" textlink="">
      <xdr:nvSpPr>
        <xdr:cNvPr id="693" name="円/楕円 692"/>
        <xdr:cNvSpPr/>
      </xdr:nvSpPr>
      <xdr:spPr>
        <a:xfrm>
          <a:off x="13652500" y="168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96900</xdr:rowOff>
    </xdr:from>
    <xdr:ext cx="534377" cy="259045"/>
    <xdr:sp macro="" textlink="">
      <xdr:nvSpPr>
        <xdr:cNvPr id="694" name="テキスト ボックス 693"/>
        <xdr:cNvSpPr txBox="1"/>
      </xdr:nvSpPr>
      <xdr:spPr>
        <a:xfrm>
          <a:off x="13436111" y="168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133156</xdr:rowOff>
    </xdr:from>
    <xdr:to>
      <xdr:col>18</xdr:col>
      <xdr:colOff>492125</xdr:colOff>
      <xdr:row>98</xdr:row>
      <xdr:rowOff>63306</xdr:rowOff>
    </xdr:to>
    <xdr:sp macro="" textlink="">
      <xdr:nvSpPr>
        <xdr:cNvPr id="695" name="円/楕円 694"/>
        <xdr:cNvSpPr/>
      </xdr:nvSpPr>
      <xdr:spPr>
        <a:xfrm>
          <a:off x="12763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54433</xdr:rowOff>
    </xdr:from>
    <xdr:ext cx="534377" cy="259045"/>
    <xdr:sp macro="" textlink="">
      <xdr:nvSpPr>
        <xdr:cNvPr id="696" name="テキスト ボックス 695"/>
        <xdr:cNvSpPr txBox="1"/>
      </xdr:nvSpPr>
      <xdr:spPr>
        <a:xfrm>
          <a:off x="12547111" y="168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43974</xdr:rowOff>
    </xdr:from>
    <xdr:to>
      <xdr:col>31</xdr:col>
      <xdr:colOff>34925</xdr:colOff>
      <xdr:row>39</xdr:row>
      <xdr:rowOff>44450</xdr:rowOff>
    </xdr:to>
    <xdr:cxnSp macro="">
      <xdr:nvCxnSpPr>
        <xdr:cNvPr id="728" name="直線コネクタ 727"/>
        <xdr:cNvCxnSpPr/>
      </xdr:nvCxnSpPr>
      <xdr:spPr>
        <a:xfrm>
          <a:off x="20434300" y="6730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43974</xdr:rowOff>
    </xdr:from>
    <xdr:to>
      <xdr:col>29</xdr:col>
      <xdr:colOff>517525</xdr:colOff>
      <xdr:row>39</xdr:row>
      <xdr:rowOff>44450</xdr:rowOff>
    </xdr:to>
    <xdr:cxnSp macro="">
      <xdr:nvCxnSpPr>
        <xdr:cNvPr id="731" name="直線コネクタ 730"/>
        <xdr:cNvCxnSpPr/>
      </xdr:nvCxnSpPr>
      <xdr:spPr>
        <a:xfrm flipV="1">
          <a:off x="19545300" y="6730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42393</xdr:rowOff>
    </xdr:from>
    <xdr:to>
      <xdr:col>28</xdr:col>
      <xdr:colOff>314325</xdr:colOff>
      <xdr:row>39</xdr:row>
      <xdr:rowOff>44450</xdr:rowOff>
    </xdr:to>
    <xdr:cxnSp macro="">
      <xdr:nvCxnSpPr>
        <xdr:cNvPr id="734" name="直線コネクタ 733"/>
        <xdr:cNvCxnSpPr/>
      </xdr:nvCxnSpPr>
      <xdr:spPr>
        <a:xfrm>
          <a:off x="18656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164624</xdr:rowOff>
    </xdr:from>
    <xdr:to>
      <xdr:col>29</xdr:col>
      <xdr:colOff>568325</xdr:colOff>
      <xdr:row>39</xdr:row>
      <xdr:rowOff>94774</xdr:rowOff>
    </xdr:to>
    <xdr:sp macro="" textlink="">
      <xdr:nvSpPr>
        <xdr:cNvPr id="748" name="円/楕円 747"/>
        <xdr:cNvSpPr/>
      </xdr:nvSpPr>
      <xdr:spPr>
        <a:xfrm>
          <a:off x="20383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85901</xdr:rowOff>
    </xdr:from>
    <xdr:ext cx="313932" cy="259045"/>
    <xdr:sp macro="" textlink="">
      <xdr:nvSpPr>
        <xdr:cNvPr id="749" name="テキスト ボックス 748"/>
        <xdr:cNvSpPr txBox="1"/>
      </xdr:nvSpPr>
      <xdr:spPr>
        <a:xfrm>
          <a:off x="20277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163043</xdr:rowOff>
    </xdr:from>
    <xdr:to>
      <xdr:col>27</xdr:col>
      <xdr:colOff>161925</xdr:colOff>
      <xdr:row>39</xdr:row>
      <xdr:rowOff>93193</xdr:rowOff>
    </xdr:to>
    <xdr:sp macro="" textlink="">
      <xdr:nvSpPr>
        <xdr:cNvPr id="752" name="円/楕円 751"/>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84320</xdr:rowOff>
    </xdr:from>
    <xdr:ext cx="378565" cy="259045"/>
    <xdr:sp macro="" textlink="">
      <xdr:nvSpPr>
        <xdr:cNvPr id="753" name="テキスト ボックス 752"/>
        <xdr:cNvSpPr txBox="1"/>
      </xdr:nvSpPr>
      <xdr:spPr>
        <a:xfrm>
          <a:off x="18467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63054</xdr:rowOff>
    </xdr:from>
    <xdr:to>
      <xdr:col>32</xdr:col>
      <xdr:colOff>187325</xdr:colOff>
      <xdr:row>58</xdr:row>
      <xdr:rowOff>64229</xdr:rowOff>
    </xdr:to>
    <xdr:cxnSp macro="">
      <xdr:nvCxnSpPr>
        <xdr:cNvPr id="784" name="直線コネクタ 783"/>
        <xdr:cNvCxnSpPr/>
      </xdr:nvCxnSpPr>
      <xdr:spPr>
        <a:xfrm flipV="1">
          <a:off x="21323300" y="10007154"/>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64229</xdr:rowOff>
    </xdr:from>
    <xdr:to>
      <xdr:col>31</xdr:col>
      <xdr:colOff>34925</xdr:colOff>
      <xdr:row>58</xdr:row>
      <xdr:rowOff>67364</xdr:rowOff>
    </xdr:to>
    <xdr:cxnSp macro="">
      <xdr:nvCxnSpPr>
        <xdr:cNvPr id="787" name="直線コネクタ 786"/>
        <xdr:cNvCxnSpPr/>
      </xdr:nvCxnSpPr>
      <xdr:spPr>
        <a:xfrm flipV="1">
          <a:off x="20434300" y="1000832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145938</xdr:rowOff>
    </xdr:from>
    <xdr:to>
      <xdr:col>29</xdr:col>
      <xdr:colOff>517525</xdr:colOff>
      <xdr:row>58</xdr:row>
      <xdr:rowOff>67364</xdr:rowOff>
    </xdr:to>
    <xdr:cxnSp macro="">
      <xdr:nvCxnSpPr>
        <xdr:cNvPr id="790" name="直線コネクタ 789"/>
        <xdr:cNvCxnSpPr/>
      </xdr:nvCxnSpPr>
      <xdr:spPr>
        <a:xfrm>
          <a:off x="19545300" y="9747138"/>
          <a:ext cx="889000" cy="2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145938</xdr:rowOff>
    </xdr:from>
    <xdr:to>
      <xdr:col>28</xdr:col>
      <xdr:colOff>314325</xdr:colOff>
      <xdr:row>58</xdr:row>
      <xdr:rowOff>16680</xdr:rowOff>
    </xdr:to>
    <xdr:cxnSp macro="">
      <xdr:nvCxnSpPr>
        <xdr:cNvPr id="793" name="直線コネクタ 792"/>
        <xdr:cNvCxnSpPr/>
      </xdr:nvCxnSpPr>
      <xdr:spPr>
        <a:xfrm flipV="1">
          <a:off x="18656300" y="9747138"/>
          <a:ext cx="889000" cy="2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5" name="テキスト ボックス 794"/>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116574</xdr:rowOff>
    </xdr:from>
    <xdr:ext cx="469744" cy="259045"/>
    <xdr:sp macro="" textlink="">
      <xdr:nvSpPr>
        <xdr:cNvPr id="797" name="テキスト ボックス 796"/>
        <xdr:cNvSpPr txBox="1"/>
      </xdr:nvSpPr>
      <xdr:spPr>
        <a:xfrm>
          <a:off x="18421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12254</xdr:rowOff>
    </xdr:from>
    <xdr:to>
      <xdr:col>32</xdr:col>
      <xdr:colOff>238125</xdr:colOff>
      <xdr:row>58</xdr:row>
      <xdr:rowOff>113854</xdr:rowOff>
    </xdr:to>
    <xdr:sp macro="" textlink="">
      <xdr:nvSpPr>
        <xdr:cNvPr id="803" name="円/楕円 802"/>
        <xdr:cNvSpPr/>
      </xdr:nvSpPr>
      <xdr:spPr>
        <a:xfrm>
          <a:off x="22110700" y="9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35131</xdr:rowOff>
    </xdr:from>
    <xdr:ext cx="469744" cy="259045"/>
    <xdr:sp macro="" textlink="">
      <xdr:nvSpPr>
        <xdr:cNvPr id="804" name="貸付金該当値テキスト"/>
        <xdr:cNvSpPr txBox="1"/>
      </xdr:nvSpPr>
      <xdr:spPr>
        <a:xfrm>
          <a:off x="22212300" y="98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13429</xdr:rowOff>
    </xdr:from>
    <xdr:to>
      <xdr:col>31</xdr:col>
      <xdr:colOff>85725</xdr:colOff>
      <xdr:row>58</xdr:row>
      <xdr:rowOff>115029</xdr:rowOff>
    </xdr:to>
    <xdr:sp macro="" textlink="">
      <xdr:nvSpPr>
        <xdr:cNvPr id="805" name="円/楕円 804"/>
        <xdr:cNvSpPr/>
      </xdr:nvSpPr>
      <xdr:spPr>
        <a:xfrm>
          <a:off x="21272500" y="99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131556</xdr:rowOff>
    </xdr:from>
    <xdr:ext cx="469744" cy="259045"/>
    <xdr:sp macro="" textlink="">
      <xdr:nvSpPr>
        <xdr:cNvPr id="806" name="テキスト ボックス 805"/>
        <xdr:cNvSpPr txBox="1"/>
      </xdr:nvSpPr>
      <xdr:spPr>
        <a:xfrm>
          <a:off x="21088427" y="97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16564</xdr:rowOff>
    </xdr:from>
    <xdr:to>
      <xdr:col>29</xdr:col>
      <xdr:colOff>568325</xdr:colOff>
      <xdr:row>58</xdr:row>
      <xdr:rowOff>118164</xdr:rowOff>
    </xdr:to>
    <xdr:sp macro="" textlink="">
      <xdr:nvSpPr>
        <xdr:cNvPr id="807" name="円/楕円 806"/>
        <xdr:cNvSpPr/>
      </xdr:nvSpPr>
      <xdr:spPr>
        <a:xfrm>
          <a:off x="20383500" y="99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134691</xdr:rowOff>
    </xdr:from>
    <xdr:ext cx="469744" cy="259045"/>
    <xdr:sp macro="" textlink="">
      <xdr:nvSpPr>
        <xdr:cNvPr id="808" name="テキスト ボックス 807"/>
        <xdr:cNvSpPr txBox="1"/>
      </xdr:nvSpPr>
      <xdr:spPr>
        <a:xfrm>
          <a:off x="20199427" y="973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95138</xdr:rowOff>
    </xdr:from>
    <xdr:to>
      <xdr:col>28</xdr:col>
      <xdr:colOff>365125</xdr:colOff>
      <xdr:row>57</xdr:row>
      <xdr:rowOff>25288</xdr:rowOff>
    </xdr:to>
    <xdr:sp macro="" textlink="">
      <xdr:nvSpPr>
        <xdr:cNvPr id="809" name="円/楕円 808"/>
        <xdr:cNvSpPr/>
      </xdr:nvSpPr>
      <xdr:spPr>
        <a:xfrm>
          <a:off x="19494500" y="96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41815</xdr:rowOff>
    </xdr:from>
    <xdr:ext cx="534377" cy="259045"/>
    <xdr:sp macro="" textlink="">
      <xdr:nvSpPr>
        <xdr:cNvPr id="810" name="テキスト ボックス 809"/>
        <xdr:cNvSpPr txBox="1"/>
      </xdr:nvSpPr>
      <xdr:spPr>
        <a:xfrm>
          <a:off x="19278111" y="94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137330</xdr:rowOff>
    </xdr:from>
    <xdr:to>
      <xdr:col>27</xdr:col>
      <xdr:colOff>161925</xdr:colOff>
      <xdr:row>58</xdr:row>
      <xdr:rowOff>67480</xdr:rowOff>
    </xdr:to>
    <xdr:sp macro="" textlink="">
      <xdr:nvSpPr>
        <xdr:cNvPr id="811" name="円/楕円 810"/>
        <xdr:cNvSpPr/>
      </xdr:nvSpPr>
      <xdr:spPr>
        <a:xfrm>
          <a:off x="18605500" y="99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84007</xdr:rowOff>
    </xdr:from>
    <xdr:ext cx="469744" cy="259045"/>
    <xdr:sp macro="" textlink="">
      <xdr:nvSpPr>
        <xdr:cNvPr id="812" name="テキスト ボックス 811"/>
        <xdr:cNvSpPr txBox="1"/>
      </xdr:nvSpPr>
      <xdr:spPr>
        <a:xfrm>
          <a:off x="18421427" y="96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48130</xdr:rowOff>
    </xdr:from>
    <xdr:to>
      <xdr:col>32</xdr:col>
      <xdr:colOff>187325</xdr:colOff>
      <xdr:row>74</xdr:row>
      <xdr:rowOff>100397</xdr:rowOff>
    </xdr:to>
    <xdr:cxnSp macro="">
      <xdr:nvCxnSpPr>
        <xdr:cNvPr id="844" name="直線コネクタ 843"/>
        <xdr:cNvCxnSpPr/>
      </xdr:nvCxnSpPr>
      <xdr:spPr>
        <a:xfrm flipV="1">
          <a:off x="21323300" y="12735430"/>
          <a:ext cx="8382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100397</xdr:rowOff>
    </xdr:from>
    <xdr:to>
      <xdr:col>31</xdr:col>
      <xdr:colOff>34925</xdr:colOff>
      <xdr:row>74</xdr:row>
      <xdr:rowOff>140010</xdr:rowOff>
    </xdr:to>
    <xdr:cxnSp macro="">
      <xdr:nvCxnSpPr>
        <xdr:cNvPr id="847" name="直線コネクタ 846"/>
        <xdr:cNvCxnSpPr/>
      </xdr:nvCxnSpPr>
      <xdr:spPr>
        <a:xfrm flipV="1">
          <a:off x="20434300" y="1278769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140010</xdr:rowOff>
    </xdr:from>
    <xdr:to>
      <xdr:col>29</xdr:col>
      <xdr:colOff>517525</xdr:colOff>
      <xdr:row>74</xdr:row>
      <xdr:rowOff>159000</xdr:rowOff>
    </xdr:to>
    <xdr:cxnSp macro="">
      <xdr:nvCxnSpPr>
        <xdr:cNvPr id="850" name="直線コネクタ 849"/>
        <xdr:cNvCxnSpPr/>
      </xdr:nvCxnSpPr>
      <xdr:spPr>
        <a:xfrm flipV="1">
          <a:off x="19545300" y="12827310"/>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159000</xdr:rowOff>
    </xdr:from>
    <xdr:to>
      <xdr:col>28</xdr:col>
      <xdr:colOff>314325</xdr:colOff>
      <xdr:row>75</xdr:row>
      <xdr:rowOff>26364</xdr:rowOff>
    </xdr:to>
    <xdr:cxnSp macro="">
      <xdr:nvCxnSpPr>
        <xdr:cNvPr id="853" name="直線コネクタ 852"/>
        <xdr:cNvCxnSpPr/>
      </xdr:nvCxnSpPr>
      <xdr:spPr>
        <a:xfrm flipV="1">
          <a:off x="18656300" y="12846300"/>
          <a:ext cx="889000" cy="3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168780</xdr:rowOff>
    </xdr:from>
    <xdr:to>
      <xdr:col>32</xdr:col>
      <xdr:colOff>238125</xdr:colOff>
      <xdr:row>74</xdr:row>
      <xdr:rowOff>98930</xdr:rowOff>
    </xdr:to>
    <xdr:sp macro="" textlink="">
      <xdr:nvSpPr>
        <xdr:cNvPr id="863" name="円/楕円 862"/>
        <xdr:cNvSpPr/>
      </xdr:nvSpPr>
      <xdr:spPr>
        <a:xfrm>
          <a:off x="22110700" y="126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20207</xdr:rowOff>
    </xdr:from>
    <xdr:ext cx="534377" cy="259045"/>
    <xdr:sp macro="" textlink="">
      <xdr:nvSpPr>
        <xdr:cNvPr id="864" name="繰出金該当値テキスト"/>
        <xdr:cNvSpPr txBox="1"/>
      </xdr:nvSpPr>
      <xdr:spPr>
        <a:xfrm>
          <a:off x="22212300" y="125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49597</xdr:rowOff>
    </xdr:from>
    <xdr:to>
      <xdr:col>31</xdr:col>
      <xdr:colOff>85725</xdr:colOff>
      <xdr:row>74</xdr:row>
      <xdr:rowOff>151197</xdr:rowOff>
    </xdr:to>
    <xdr:sp macro="" textlink="">
      <xdr:nvSpPr>
        <xdr:cNvPr id="865" name="円/楕円 864"/>
        <xdr:cNvSpPr/>
      </xdr:nvSpPr>
      <xdr:spPr>
        <a:xfrm>
          <a:off x="21272500" y="127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167724</xdr:rowOff>
    </xdr:from>
    <xdr:ext cx="534377" cy="259045"/>
    <xdr:sp macro="" textlink="">
      <xdr:nvSpPr>
        <xdr:cNvPr id="866" name="テキスト ボックス 865"/>
        <xdr:cNvSpPr txBox="1"/>
      </xdr:nvSpPr>
      <xdr:spPr>
        <a:xfrm>
          <a:off x="21056111" y="125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89210</xdr:rowOff>
    </xdr:from>
    <xdr:to>
      <xdr:col>29</xdr:col>
      <xdr:colOff>568325</xdr:colOff>
      <xdr:row>75</xdr:row>
      <xdr:rowOff>19360</xdr:rowOff>
    </xdr:to>
    <xdr:sp macro="" textlink="">
      <xdr:nvSpPr>
        <xdr:cNvPr id="867" name="円/楕円 866"/>
        <xdr:cNvSpPr/>
      </xdr:nvSpPr>
      <xdr:spPr>
        <a:xfrm>
          <a:off x="20383500" y="127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35887</xdr:rowOff>
    </xdr:from>
    <xdr:ext cx="534377" cy="259045"/>
    <xdr:sp macro="" textlink="">
      <xdr:nvSpPr>
        <xdr:cNvPr id="868" name="テキスト ボックス 867"/>
        <xdr:cNvSpPr txBox="1"/>
      </xdr:nvSpPr>
      <xdr:spPr>
        <a:xfrm>
          <a:off x="20167111" y="12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108200</xdr:rowOff>
    </xdr:from>
    <xdr:to>
      <xdr:col>28</xdr:col>
      <xdr:colOff>365125</xdr:colOff>
      <xdr:row>75</xdr:row>
      <xdr:rowOff>38350</xdr:rowOff>
    </xdr:to>
    <xdr:sp macro="" textlink="">
      <xdr:nvSpPr>
        <xdr:cNvPr id="869" name="円/楕円 868"/>
        <xdr:cNvSpPr/>
      </xdr:nvSpPr>
      <xdr:spPr>
        <a:xfrm>
          <a:off x="19494500" y="12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54877</xdr:rowOff>
    </xdr:from>
    <xdr:ext cx="534377" cy="259045"/>
    <xdr:sp macro="" textlink="">
      <xdr:nvSpPr>
        <xdr:cNvPr id="870" name="テキスト ボックス 869"/>
        <xdr:cNvSpPr txBox="1"/>
      </xdr:nvSpPr>
      <xdr:spPr>
        <a:xfrm>
          <a:off x="19278111" y="125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147014</xdr:rowOff>
    </xdr:from>
    <xdr:to>
      <xdr:col>27</xdr:col>
      <xdr:colOff>161925</xdr:colOff>
      <xdr:row>75</xdr:row>
      <xdr:rowOff>77164</xdr:rowOff>
    </xdr:to>
    <xdr:sp macro="" textlink="">
      <xdr:nvSpPr>
        <xdr:cNvPr id="871" name="円/楕円 870"/>
        <xdr:cNvSpPr/>
      </xdr:nvSpPr>
      <xdr:spPr>
        <a:xfrm>
          <a:off x="18605500" y="128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93691</xdr:rowOff>
    </xdr:from>
    <xdr:ext cx="534377" cy="259045"/>
    <xdr:sp macro="" textlink="">
      <xdr:nvSpPr>
        <xdr:cNvPr id="872" name="テキスト ボックス 871"/>
        <xdr:cNvSpPr txBox="1"/>
      </xdr:nvSpPr>
      <xdr:spPr>
        <a:xfrm>
          <a:off x="18389111" y="126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積立金が減となった。人件費は、退職者増により、職員の平均年齢が下がったことによるものである。物件費は、情報システム変更が完了したことなどにともなう委託料の減によるものである。積立金は、</a:t>
          </a:r>
          <a:r>
            <a:rPr kumimoji="1" lang="en-US" altLang="ja-JP" sz="1300">
              <a:latin typeface="ＭＳ Ｐゴシック"/>
            </a:rPr>
            <a:t>H27</a:t>
          </a:r>
          <a:r>
            <a:rPr kumimoji="1" lang="ja-JP" altLang="en-US" sz="1300">
              <a:latin typeface="ＭＳ Ｐゴシック"/>
            </a:rPr>
            <a:t>年度に臨時的な公園緑地整備基金の積立があり、</a:t>
          </a:r>
          <a:r>
            <a:rPr kumimoji="1" lang="en-US" altLang="ja-JP" sz="1300">
              <a:latin typeface="ＭＳ Ｐゴシック"/>
            </a:rPr>
            <a:t>H27</a:t>
          </a:r>
          <a:r>
            <a:rPr kumimoji="1" lang="ja-JP" altLang="en-US" sz="1300">
              <a:latin typeface="ＭＳ Ｐゴシック"/>
            </a:rPr>
            <a:t>年度の額が一時的に増となっていたためである。一方、増となったものの内、主なものとしては、普通建設事業費、補助費、扶助費、繰出金があげられる。普通建設事業については、</a:t>
          </a:r>
          <a:r>
            <a:rPr kumimoji="1" lang="en-US" altLang="ja-JP" sz="1300">
              <a:latin typeface="ＭＳ Ｐゴシック"/>
            </a:rPr>
            <a:t>H24</a:t>
          </a:r>
          <a:r>
            <a:rPr kumimoji="1" lang="ja-JP" altLang="en-US" sz="1300">
              <a:latin typeface="ＭＳ Ｐゴシック"/>
            </a:rPr>
            <a:t>年度以降継続して実施してきた大型ハード事業がピークを迎えているためである。補助費については、定住支援補助金等の各種補助金やふるさと寄附の増にともなう報賞費、病院経営改善のための負担金等の増が要因である。扶助費については、臨時福祉給付金と乳幼児医療費の増が主な要因である。繰出金増については、簡水統合のため繰出金、下水道事業の進捗及び資本費平準化債の発行減による繰出金の増が要因である。また、人口が年々減少していることも数値に影響を与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103886</xdr:rowOff>
    </xdr:from>
    <xdr:to>
      <xdr:col>6</xdr:col>
      <xdr:colOff>511175</xdr:colOff>
      <xdr:row>36</xdr:row>
      <xdr:rowOff>64</xdr:rowOff>
    </xdr:to>
    <xdr:cxnSp macro="">
      <xdr:nvCxnSpPr>
        <xdr:cNvPr id="61" name="直線コネクタ 60"/>
        <xdr:cNvCxnSpPr/>
      </xdr:nvCxnSpPr>
      <xdr:spPr>
        <a:xfrm>
          <a:off x="3797300" y="6104636"/>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103886</xdr:rowOff>
    </xdr:from>
    <xdr:to>
      <xdr:col>5</xdr:col>
      <xdr:colOff>358775</xdr:colOff>
      <xdr:row>35</xdr:row>
      <xdr:rowOff>129032</xdr:rowOff>
    </xdr:to>
    <xdr:cxnSp macro="">
      <xdr:nvCxnSpPr>
        <xdr:cNvPr id="64" name="直線コネクタ 63"/>
        <xdr:cNvCxnSpPr/>
      </xdr:nvCxnSpPr>
      <xdr:spPr>
        <a:xfrm flipV="1">
          <a:off x="2908300" y="6104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93790</xdr:rowOff>
    </xdr:from>
    <xdr:to>
      <xdr:col>4</xdr:col>
      <xdr:colOff>155575</xdr:colOff>
      <xdr:row>35</xdr:row>
      <xdr:rowOff>129032</xdr:rowOff>
    </xdr:to>
    <xdr:cxnSp macro="">
      <xdr:nvCxnSpPr>
        <xdr:cNvPr id="67" name="直線コネクタ 66"/>
        <xdr:cNvCxnSpPr/>
      </xdr:nvCxnSpPr>
      <xdr:spPr>
        <a:xfrm>
          <a:off x="2019300" y="609454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93790</xdr:rowOff>
    </xdr:from>
    <xdr:to>
      <xdr:col>2</xdr:col>
      <xdr:colOff>638175</xdr:colOff>
      <xdr:row>35</xdr:row>
      <xdr:rowOff>135509</xdr:rowOff>
    </xdr:to>
    <xdr:cxnSp macro="">
      <xdr:nvCxnSpPr>
        <xdr:cNvPr id="70" name="直線コネクタ 69"/>
        <xdr:cNvCxnSpPr/>
      </xdr:nvCxnSpPr>
      <xdr:spPr>
        <a:xfrm flipV="1">
          <a:off x="1130300" y="6094540"/>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120714</xdr:rowOff>
    </xdr:from>
    <xdr:to>
      <xdr:col>6</xdr:col>
      <xdr:colOff>561975</xdr:colOff>
      <xdr:row>36</xdr:row>
      <xdr:rowOff>50864</xdr:rowOff>
    </xdr:to>
    <xdr:sp macro="" textlink="">
      <xdr:nvSpPr>
        <xdr:cNvPr id="80" name="円/楕円 79"/>
        <xdr:cNvSpPr/>
      </xdr:nvSpPr>
      <xdr:spPr>
        <a:xfrm>
          <a:off x="45847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99141</xdr:rowOff>
    </xdr:from>
    <xdr:ext cx="469744" cy="259045"/>
    <xdr:sp macro="" textlink="">
      <xdr:nvSpPr>
        <xdr:cNvPr id="81" name="議会費該当値テキスト"/>
        <xdr:cNvSpPr txBox="1"/>
      </xdr:nvSpPr>
      <xdr:spPr>
        <a:xfrm>
          <a:off x="4686300" y="6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53086</xdr:rowOff>
    </xdr:from>
    <xdr:to>
      <xdr:col>5</xdr:col>
      <xdr:colOff>409575</xdr:colOff>
      <xdr:row>35</xdr:row>
      <xdr:rowOff>154686</xdr:rowOff>
    </xdr:to>
    <xdr:sp macro="" textlink="">
      <xdr:nvSpPr>
        <xdr:cNvPr id="82" name="円/楕円 81"/>
        <xdr:cNvSpPr/>
      </xdr:nvSpPr>
      <xdr:spPr>
        <a:xfrm>
          <a:off x="3746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171213</xdr:rowOff>
    </xdr:from>
    <xdr:ext cx="469744" cy="259045"/>
    <xdr:sp macro="" textlink="">
      <xdr:nvSpPr>
        <xdr:cNvPr id="83" name="テキスト ボックス 82"/>
        <xdr:cNvSpPr txBox="1"/>
      </xdr:nvSpPr>
      <xdr:spPr>
        <a:xfrm>
          <a:off x="3562427"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78232</xdr:rowOff>
    </xdr:from>
    <xdr:to>
      <xdr:col>4</xdr:col>
      <xdr:colOff>206375</xdr:colOff>
      <xdr:row>36</xdr:row>
      <xdr:rowOff>8382</xdr:rowOff>
    </xdr:to>
    <xdr:sp macro="" textlink="">
      <xdr:nvSpPr>
        <xdr:cNvPr id="84" name="円/楕円 83"/>
        <xdr:cNvSpPr/>
      </xdr:nvSpPr>
      <xdr:spPr>
        <a:xfrm>
          <a:off x="2857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24909</xdr:rowOff>
    </xdr:from>
    <xdr:ext cx="469744" cy="259045"/>
    <xdr:sp macro="" textlink="">
      <xdr:nvSpPr>
        <xdr:cNvPr id="85" name="テキスト ボックス 84"/>
        <xdr:cNvSpPr txBox="1"/>
      </xdr:nvSpPr>
      <xdr:spPr>
        <a:xfrm>
          <a:off x="2673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42990</xdr:rowOff>
    </xdr:from>
    <xdr:to>
      <xdr:col>3</xdr:col>
      <xdr:colOff>3175</xdr:colOff>
      <xdr:row>35</xdr:row>
      <xdr:rowOff>144590</xdr:rowOff>
    </xdr:to>
    <xdr:sp macro="" textlink="">
      <xdr:nvSpPr>
        <xdr:cNvPr id="86" name="円/楕円 85"/>
        <xdr:cNvSpPr/>
      </xdr:nvSpPr>
      <xdr:spPr>
        <a:xfrm>
          <a:off x="1968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161117</xdr:rowOff>
    </xdr:from>
    <xdr:ext cx="469744" cy="259045"/>
    <xdr:sp macro="" textlink="">
      <xdr:nvSpPr>
        <xdr:cNvPr id="87" name="テキスト ボックス 86"/>
        <xdr:cNvSpPr txBox="1"/>
      </xdr:nvSpPr>
      <xdr:spPr>
        <a:xfrm>
          <a:off x="1784427"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84709</xdr:rowOff>
    </xdr:from>
    <xdr:to>
      <xdr:col>1</xdr:col>
      <xdr:colOff>485775</xdr:colOff>
      <xdr:row>36</xdr:row>
      <xdr:rowOff>14859</xdr:rowOff>
    </xdr:to>
    <xdr:sp macro="" textlink="">
      <xdr:nvSpPr>
        <xdr:cNvPr id="88" name="円/楕円 87"/>
        <xdr:cNvSpPr/>
      </xdr:nvSpPr>
      <xdr:spPr>
        <a:xfrm>
          <a:off x="1079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31386</xdr:rowOff>
    </xdr:from>
    <xdr:ext cx="469744" cy="259045"/>
    <xdr:sp macro="" textlink="">
      <xdr:nvSpPr>
        <xdr:cNvPr id="89" name="テキスト ボックス 88"/>
        <xdr:cNvSpPr txBox="1"/>
      </xdr:nvSpPr>
      <xdr:spPr>
        <a:xfrm>
          <a:off x="895427"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109909</xdr:rowOff>
    </xdr:from>
    <xdr:to>
      <xdr:col>6</xdr:col>
      <xdr:colOff>511175</xdr:colOff>
      <xdr:row>56</xdr:row>
      <xdr:rowOff>42879</xdr:rowOff>
    </xdr:to>
    <xdr:cxnSp macro="">
      <xdr:nvCxnSpPr>
        <xdr:cNvPr id="116" name="直線コネクタ 115"/>
        <xdr:cNvCxnSpPr/>
      </xdr:nvCxnSpPr>
      <xdr:spPr>
        <a:xfrm flipV="1">
          <a:off x="3797300" y="9539659"/>
          <a:ext cx="8382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42879</xdr:rowOff>
    </xdr:from>
    <xdr:to>
      <xdr:col>5</xdr:col>
      <xdr:colOff>358775</xdr:colOff>
      <xdr:row>56</xdr:row>
      <xdr:rowOff>157983</xdr:rowOff>
    </xdr:to>
    <xdr:cxnSp macro="">
      <xdr:nvCxnSpPr>
        <xdr:cNvPr id="119" name="直線コネクタ 118"/>
        <xdr:cNvCxnSpPr/>
      </xdr:nvCxnSpPr>
      <xdr:spPr>
        <a:xfrm flipV="1">
          <a:off x="2908300" y="9644079"/>
          <a:ext cx="889000" cy="1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143161</xdr:rowOff>
    </xdr:from>
    <xdr:to>
      <xdr:col>4</xdr:col>
      <xdr:colOff>155575</xdr:colOff>
      <xdr:row>56</xdr:row>
      <xdr:rowOff>157983</xdr:rowOff>
    </xdr:to>
    <xdr:cxnSp macro="">
      <xdr:nvCxnSpPr>
        <xdr:cNvPr id="122" name="直線コネクタ 121"/>
        <xdr:cNvCxnSpPr/>
      </xdr:nvCxnSpPr>
      <xdr:spPr>
        <a:xfrm>
          <a:off x="2019300" y="9744361"/>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135375</xdr:rowOff>
    </xdr:from>
    <xdr:to>
      <xdr:col>2</xdr:col>
      <xdr:colOff>638175</xdr:colOff>
      <xdr:row>56</xdr:row>
      <xdr:rowOff>143161</xdr:rowOff>
    </xdr:to>
    <xdr:cxnSp macro="">
      <xdr:nvCxnSpPr>
        <xdr:cNvPr id="125" name="直線コネクタ 124"/>
        <xdr:cNvCxnSpPr/>
      </xdr:nvCxnSpPr>
      <xdr:spPr>
        <a:xfrm>
          <a:off x="1130300" y="9736575"/>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59109</xdr:rowOff>
    </xdr:from>
    <xdr:to>
      <xdr:col>6</xdr:col>
      <xdr:colOff>561975</xdr:colOff>
      <xdr:row>55</xdr:row>
      <xdr:rowOff>160709</xdr:rowOff>
    </xdr:to>
    <xdr:sp macro="" textlink="">
      <xdr:nvSpPr>
        <xdr:cNvPr id="135" name="円/楕円 134"/>
        <xdr:cNvSpPr/>
      </xdr:nvSpPr>
      <xdr:spPr>
        <a:xfrm>
          <a:off x="4584700" y="94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81986</xdr:rowOff>
    </xdr:from>
    <xdr:ext cx="599010" cy="259045"/>
    <xdr:sp macro="" textlink="">
      <xdr:nvSpPr>
        <xdr:cNvPr id="136" name="総務費該当値テキスト"/>
        <xdr:cNvSpPr txBox="1"/>
      </xdr:nvSpPr>
      <xdr:spPr>
        <a:xfrm>
          <a:off x="4686300" y="93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163529</xdr:rowOff>
    </xdr:from>
    <xdr:to>
      <xdr:col>5</xdr:col>
      <xdr:colOff>409575</xdr:colOff>
      <xdr:row>56</xdr:row>
      <xdr:rowOff>93679</xdr:rowOff>
    </xdr:to>
    <xdr:sp macro="" textlink="">
      <xdr:nvSpPr>
        <xdr:cNvPr id="137" name="円/楕円 136"/>
        <xdr:cNvSpPr/>
      </xdr:nvSpPr>
      <xdr:spPr>
        <a:xfrm>
          <a:off x="3746500" y="9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110206</xdr:rowOff>
    </xdr:from>
    <xdr:ext cx="534377" cy="259045"/>
    <xdr:sp macro="" textlink="">
      <xdr:nvSpPr>
        <xdr:cNvPr id="138" name="テキスト ボックス 137"/>
        <xdr:cNvSpPr txBox="1"/>
      </xdr:nvSpPr>
      <xdr:spPr>
        <a:xfrm>
          <a:off x="3530111" y="93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107183</xdr:rowOff>
    </xdr:from>
    <xdr:to>
      <xdr:col>4</xdr:col>
      <xdr:colOff>206375</xdr:colOff>
      <xdr:row>57</xdr:row>
      <xdr:rowOff>37333</xdr:rowOff>
    </xdr:to>
    <xdr:sp macro="" textlink="">
      <xdr:nvSpPr>
        <xdr:cNvPr id="139" name="円/楕円 138"/>
        <xdr:cNvSpPr/>
      </xdr:nvSpPr>
      <xdr:spPr>
        <a:xfrm>
          <a:off x="2857500" y="97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28460</xdr:rowOff>
    </xdr:from>
    <xdr:ext cx="534377" cy="259045"/>
    <xdr:sp macro="" textlink="">
      <xdr:nvSpPr>
        <xdr:cNvPr id="140" name="テキスト ボックス 139"/>
        <xdr:cNvSpPr txBox="1"/>
      </xdr:nvSpPr>
      <xdr:spPr>
        <a:xfrm>
          <a:off x="2641111" y="98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92361</xdr:rowOff>
    </xdr:from>
    <xdr:to>
      <xdr:col>3</xdr:col>
      <xdr:colOff>3175</xdr:colOff>
      <xdr:row>57</xdr:row>
      <xdr:rowOff>22511</xdr:rowOff>
    </xdr:to>
    <xdr:sp macro="" textlink="">
      <xdr:nvSpPr>
        <xdr:cNvPr id="141" name="円/楕円 140"/>
        <xdr:cNvSpPr/>
      </xdr:nvSpPr>
      <xdr:spPr>
        <a:xfrm>
          <a:off x="1968500" y="9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xdr:rowOff>
    </xdr:from>
    <xdr:ext cx="534377" cy="259045"/>
    <xdr:sp macro="" textlink="">
      <xdr:nvSpPr>
        <xdr:cNvPr id="142" name="テキスト ボックス 141"/>
        <xdr:cNvSpPr txBox="1"/>
      </xdr:nvSpPr>
      <xdr:spPr>
        <a:xfrm>
          <a:off x="1752111" y="97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84575</xdr:rowOff>
    </xdr:from>
    <xdr:to>
      <xdr:col>1</xdr:col>
      <xdr:colOff>485775</xdr:colOff>
      <xdr:row>57</xdr:row>
      <xdr:rowOff>14725</xdr:rowOff>
    </xdr:to>
    <xdr:sp macro="" textlink="">
      <xdr:nvSpPr>
        <xdr:cNvPr id="143" name="円/楕円 142"/>
        <xdr:cNvSpPr/>
      </xdr:nvSpPr>
      <xdr:spPr>
        <a:xfrm>
          <a:off x="1079500" y="96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5852</xdr:rowOff>
    </xdr:from>
    <xdr:ext cx="534377" cy="259045"/>
    <xdr:sp macro="" textlink="">
      <xdr:nvSpPr>
        <xdr:cNvPr id="144" name="テキスト ボックス 143"/>
        <xdr:cNvSpPr txBox="1"/>
      </xdr:nvSpPr>
      <xdr:spPr>
        <a:xfrm>
          <a:off x="863111" y="97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164367</xdr:rowOff>
    </xdr:from>
    <xdr:to>
      <xdr:col>6</xdr:col>
      <xdr:colOff>511175</xdr:colOff>
      <xdr:row>77</xdr:row>
      <xdr:rowOff>14235</xdr:rowOff>
    </xdr:to>
    <xdr:cxnSp macro="">
      <xdr:nvCxnSpPr>
        <xdr:cNvPr id="172" name="直線コネクタ 171"/>
        <xdr:cNvCxnSpPr/>
      </xdr:nvCxnSpPr>
      <xdr:spPr>
        <a:xfrm flipV="1">
          <a:off x="3797300" y="13194567"/>
          <a:ext cx="8382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14235</xdr:rowOff>
    </xdr:from>
    <xdr:to>
      <xdr:col>5</xdr:col>
      <xdr:colOff>358775</xdr:colOff>
      <xdr:row>77</xdr:row>
      <xdr:rowOff>31330</xdr:rowOff>
    </xdr:to>
    <xdr:cxnSp macro="">
      <xdr:nvCxnSpPr>
        <xdr:cNvPr id="175" name="直線コネクタ 174"/>
        <xdr:cNvCxnSpPr/>
      </xdr:nvCxnSpPr>
      <xdr:spPr>
        <a:xfrm flipV="1">
          <a:off x="2908300" y="13215885"/>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31330</xdr:rowOff>
    </xdr:from>
    <xdr:to>
      <xdr:col>4</xdr:col>
      <xdr:colOff>155575</xdr:colOff>
      <xdr:row>77</xdr:row>
      <xdr:rowOff>39157</xdr:rowOff>
    </xdr:to>
    <xdr:cxnSp macro="">
      <xdr:nvCxnSpPr>
        <xdr:cNvPr id="178" name="直線コネクタ 177"/>
        <xdr:cNvCxnSpPr/>
      </xdr:nvCxnSpPr>
      <xdr:spPr>
        <a:xfrm flipV="1">
          <a:off x="2019300" y="13232980"/>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39157</xdr:rowOff>
    </xdr:from>
    <xdr:to>
      <xdr:col>2</xdr:col>
      <xdr:colOff>638175</xdr:colOff>
      <xdr:row>77</xdr:row>
      <xdr:rowOff>92371</xdr:rowOff>
    </xdr:to>
    <xdr:cxnSp macro="">
      <xdr:nvCxnSpPr>
        <xdr:cNvPr id="181" name="直線コネクタ 180"/>
        <xdr:cNvCxnSpPr/>
      </xdr:nvCxnSpPr>
      <xdr:spPr>
        <a:xfrm flipV="1">
          <a:off x="1130300" y="13240807"/>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113567</xdr:rowOff>
    </xdr:from>
    <xdr:to>
      <xdr:col>6</xdr:col>
      <xdr:colOff>561975</xdr:colOff>
      <xdr:row>77</xdr:row>
      <xdr:rowOff>43717</xdr:rowOff>
    </xdr:to>
    <xdr:sp macro="" textlink="">
      <xdr:nvSpPr>
        <xdr:cNvPr id="191" name="円/楕円 190"/>
        <xdr:cNvSpPr/>
      </xdr:nvSpPr>
      <xdr:spPr>
        <a:xfrm>
          <a:off x="4584700" y="131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91994</xdr:rowOff>
    </xdr:from>
    <xdr:ext cx="599010" cy="259045"/>
    <xdr:sp macro="" textlink="">
      <xdr:nvSpPr>
        <xdr:cNvPr id="192" name="民生費該当値テキスト"/>
        <xdr:cNvSpPr txBox="1"/>
      </xdr:nvSpPr>
      <xdr:spPr>
        <a:xfrm>
          <a:off x="4686300" y="131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134885</xdr:rowOff>
    </xdr:from>
    <xdr:to>
      <xdr:col>5</xdr:col>
      <xdr:colOff>409575</xdr:colOff>
      <xdr:row>77</xdr:row>
      <xdr:rowOff>65035</xdr:rowOff>
    </xdr:to>
    <xdr:sp macro="" textlink="">
      <xdr:nvSpPr>
        <xdr:cNvPr id="193" name="円/楕円 192"/>
        <xdr:cNvSpPr/>
      </xdr:nvSpPr>
      <xdr:spPr>
        <a:xfrm>
          <a:off x="3746500" y="131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81562</xdr:rowOff>
    </xdr:from>
    <xdr:ext cx="599010" cy="259045"/>
    <xdr:sp macro="" textlink="">
      <xdr:nvSpPr>
        <xdr:cNvPr id="194" name="テキスト ボックス 193"/>
        <xdr:cNvSpPr txBox="1"/>
      </xdr:nvSpPr>
      <xdr:spPr>
        <a:xfrm>
          <a:off x="3497794" y="1294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151980</xdr:rowOff>
    </xdr:from>
    <xdr:to>
      <xdr:col>4</xdr:col>
      <xdr:colOff>206375</xdr:colOff>
      <xdr:row>77</xdr:row>
      <xdr:rowOff>82130</xdr:rowOff>
    </xdr:to>
    <xdr:sp macro="" textlink="">
      <xdr:nvSpPr>
        <xdr:cNvPr id="195" name="円/楕円 194"/>
        <xdr:cNvSpPr/>
      </xdr:nvSpPr>
      <xdr:spPr>
        <a:xfrm>
          <a:off x="2857500" y="131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98657</xdr:rowOff>
    </xdr:from>
    <xdr:ext cx="599010" cy="259045"/>
    <xdr:sp macro="" textlink="">
      <xdr:nvSpPr>
        <xdr:cNvPr id="196" name="テキスト ボックス 195"/>
        <xdr:cNvSpPr txBox="1"/>
      </xdr:nvSpPr>
      <xdr:spPr>
        <a:xfrm>
          <a:off x="2608794" y="129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159807</xdr:rowOff>
    </xdr:from>
    <xdr:to>
      <xdr:col>3</xdr:col>
      <xdr:colOff>3175</xdr:colOff>
      <xdr:row>77</xdr:row>
      <xdr:rowOff>89957</xdr:rowOff>
    </xdr:to>
    <xdr:sp macro="" textlink="">
      <xdr:nvSpPr>
        <xdr:cNvPr id="197" name="円/楕円 196"/>
        <xdr:cNvSpPr/>
      </xdr:nvSpPr>
      <xdr:spPr>
        <a:xfrm>
          <a:off x="1968500" y="131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106484</xdr:rowOff>
    </xdr:from>
    <xdr:ext cx="599010" cy="259045"/>
    <xdr:sp macro="" textlink="">
      <xdr:nvSpPr>
        <xdr:cNvPr id="198" name="テキスト ボックス 197"/>
        <xdr:cNvSpPr txBox="1"/>
      </xdr:nvSpPr>
      <xdr:spPr>
        <a:xfrm>
          <a:off x="1719794" y="1296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41571</xdr:rowOff>
    </xdr:from>
    <xdr:to>
      <xdr:col>1</xdr:col>
      <xdr:colOff>485775</xdr:colOff>
      <xdr:row>77</xdr:row>
      <xdr:rowOff>143171</xdr:rowOff>
    </xdr:to>
    <xdr:sp macro="" textlink="">
      <xdr:nvSpPr>
        <xdr:cNvPr id="199" name="円/楕円 198"/>
        <xdr:cNvSpPr/>
      </xdr:nvSpPr>
      <xdr:spPr>
        <a:xfrm>
          <a:off x="1079500" y="132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159698</xdr:rowOff>
    </xdr:from>
    <xdr:ext cx="599010" cy="259045"/>
    <xdr:sp macro="" textlink="">
      <xdr:nvSpPr>
        <xdr:cNvPr id="200" name="テキスト ボックス 199"/>
        <xdr:cNvSpPr txBox="1"/>
      </xdr:nvSpPr>
      <xdr:spPr>
        <a:xfrm>
          <a:off x="830794" y="130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47523</xdr:rowOff>
    </xdr:from>
    <xdr:to>
      <xdr:col>6</xdr:col>
      <xdr:colOff>511175</xdr:colOff>
      <xdr:row>96</xdr:row>
      <xdr:rowOff>90687</xdr:rowOff>
    </xdr:to>
    <xdr:cxnSp macro="">
      <xdr:nvCxnSpPr>
        <xdr:cNvPr id="225" name="直線コネクタ 224"/>
        <xdr:cNvCxnSpPr/>
      </xdr:nvCxnSpPr>
      <xdr:spPr>
        <a:xfrm flipV="1">
          <a:off x="3797300" y="16506723"/>
          <a:ext cx="8382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90687</xdr:rowOff>
    </xdr:from>
    <xdr:to>
      <xdr:col>5</xdr:col>
      <xdr:colOff>358775</xdr:colOff>
      <xdr:row>96</xdr:row>
      <xdr:rowOff>92002</xdr:rowOff>
    </xdr:to>
    <xdr:cxnSp macro="">
      <xdr:nvCxnSpPr>
        <xdr:cNvPr id="228" name="直線コネクタ 227"/>
        <xdr:cNvCxnSpPr/>
      </xdr:nvCxnSpPr>
      <xdr:spPr>
        <a:xfrm flipV="1">
          <a:off x="2908300" y="16549887"/>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92002</xdr:rowOff>
    </xdr:from>
    <xdr:to>
      <xdr:col>4</xdr:col>
      <xdr:colOff>155575</xdr:colOff>
      <xdr:row>96</xdr:row>
      <xdr:rowOff>105302</xdr:rowOff>
    </xdr:to>
    <xdr:cxnSp macro="">
      <xdr:nvCxnSpPr>
        <xdr:cNvPr id="231" name="直線コネクタ 230"/>
        <xdr:cNvCxnSpPr/>
      </xdr:nvCxnSpPr>
      <xdr:spPr>
        <a:xfrm flipV="1">
          <a:off x="2019300" y="16551202"/>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153445</xdr:rowOff>
    </xdr:from>
    <xdr:to>
      <xdr:col>2</xdr:col>
      <xdr:colOff>638175</xdr:colOff>
      <xdr:row>96</xdr:row>
      <xdr:rowOff>105302</xdr:rowOff>
    </xdr:to>
    <xdr:cxnSp macro="">
      <xdr:nvCxnSpPr>
        <xdr:cNvPr id="234" name="直線コネクタ 233"/>
        <xdr:cNvCxnSpPr/>
      </xdr:nvCxnSpPr>
      <xdr:spPr>
        <a:xfrm>
          <a:off x="1130300" y="16441195"/>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168173</xdr:rowOff>
    </xdr:from>
    <xdr:to>
      <xdr:col>6</xdr:col>
      <xdr:colOff>561975</xdr:colOff>
      <xdr:row>96</xdr:row>
      <xdr:rowOff>98323</xdr:rowOff>
    </xdr:to>
    <xdr:sp macro="" textlink="">
      <xdr:nvSpPr>
        <xdr:cNvPr id="244" name="円/楕円 243"/>
        <xdr:cNvSpPr/>
      </xdr:nvSpPr>
      <xdr:spPr>
        <a:xfrm>
          <a:off x="4584700" y="16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19600</xdr:rowOff>
    </xdr:from>
    <xdr:ext cx="534377" cy="259045"/>
    <xdr:sp macro="" textlink="">
      <xdr:nvSpPr>
        <xdr:cNvPr id="245" name="衛生費該当値テキスト"/>
        <xdr:cNvSpPr txBox="1"/>
      </xdr:nvSpPr>
      <xdr:spPr>
        <a:xfrm>
          <a:off x="4686300" y="16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39887</xdr:rowOff>
    </xdr:from>
    <xdr:to>
      <xdr:col>5</xdr:col>
      <xdr:colOff>409575</xdr:colOff>
      <xdr:row>96</xdr:row>
      <xdr:rowOff>141487</xdr:rowOff>
    </xdr:to>
    <xdr:sp macro="" textlink="">
      <xdr:nvSpPr>
        <xdr:cNvPr id="246" name="円/楕円 245"/>
        <xdr:cNvSpPr/>
      </xdr:nvSpPr>
      <xdr:spPr>
        <a:xfrm>
          <a:off x="3746500" y="164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132614</xdr:rowOff>
    </xdr:from>
    <xdr:ext cx="534377" cy="259045"/>
    <xdr:sp macro="" textlink="">
      <xdr:nvSpPr>
        <xdr:cNvPr id="247" name="テキスト ボックス 246"/>
        <xdr:cNvSpPr txBox="1"/>
      </xdr:nvSpPr>
      <xdr:spPr>
        <a:xfrm>
          <a:off x="3530111" y="165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41202</xdr:rowOff>
    </xdr:from>
    <xdr:to>
      <xdr:col>4</xdr:col>
      <xdr:colOff>206375</xdr:colOff>
      <xdr:row>96</xdr:row>
      <xdr:rowOff>142802</xdr:rowOff>
    </xdr:to>
    <xdr:sp macro="" textlink="">
      <xdr:nvSpPr>
        <xdr:cNvPr id="248" name="円/楕円 247"/>
        <xdr:cNvSpPr/>
      </xdr:nvSpPr>
      <xdr:spPr>
        <a:xfrm>
          <a:off x="2857500" y="165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159329</xdr:rowOff>
    </xdr:from>
    <xdr:ext cx="534377" cy="259045"/>
    <xdr:sp macro="" textlink="">
      <xdr:nvSpPr>
        <xdr:cNvPr id="249" name="テキスト ボックス 248"/>
        <xdr:cNvSpPr txBox="1"/>
      </xdr:nvSpPr>
      <xdr:spPr>
        <a:xfrm>
          <a:off x="2641111" y="16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54502</xdr:rowOff>
    </xdr:from>
    <xdr:to>
      <xdr:col>3</xdr:col>
      <xdr:colOff>3175</xdr:colOff>
      <xdr:row>96</xdr:row>
      <xdr:rowOff>156102</xdr:rowOff>
    </xdr:to>
    <xdr:sp macro="" textlink="">
      <xdr:nvSpPr>
        <xdr:cNvPr id="250" name="円/楕円 249"/>
        <xdr:cNvSpPr/>
      </xdr:nvSpPr>
      <xdr:spPr>
        <a:xfrm>
          <a:off x="1968500" y="165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147229</xdr:rowOff>
    </xdr:from>
    <xdr:ext cx="534377" cy="259045"/>
    <xdr:sp macro="" textlink="">
      <xdr:nvSpPr>
        <xdr:cNvPr id="251" name="テキスト ボックス 250"/>
        <xdr:cNvSpPr txBox="1"/>
      </xdr:nvSpPr>
      <xdr:spPr>
        <a:xfrm>
          <a:off x="1752111" y="166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102645</xdr:rowOff>
    </xdr:from>
    <xdr:to>
      <xdr:col>1</xdr:col>
      <xdr:colOff>485775</xdr:colOff>
      <xdr:row>96</xdr:row>
      <xdr:rowOff>32795</xdr:rowOff>
    </xdr:to>
    <xdr:sp macro="" textlink="">
      <xdr:nvSpPr>
        <xdr:cNvPr id="252" name="円/楕円 251"/>
        <xdr:cNvSpPr/>
      </xdr:nvSpPr>
      <xdr:spPr>
        <a:xfrm>
          <a:off x="1079500" y="163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49322</xdr:rowOff>
    </xdr:from>
    <xdr:ext cx="534377" cy="259045"/>
    <xdr:sp macro="" textlink="">
      <xdr:nvSpPr>
        <xdr:cNvPr id="253" name="テキスト ボックス 252"/>
        <xdr:cNvSpPr txBox="1"/>
      </xdr:nvSpPr>
      <xdr:spPr>
        <a:xfrm>
          <a:off x="863111" y="1616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161907</xdr:rowOff>
    </xdr:from>
    <xdr:to>
      <xdr:col>15</xdr:col>
      <xdr:colOff>180975</xdr:colOff>
      <xdr:row>32</xdr:row>
      <xdr:rowOff>12011</xdr:rowOff>
    </xdr:to>
    <xdr:cxnSp macro="">
      <xdr:nvCxnSpPr>
        <xdr:cNvPr id="284" name="直線コネクタ 283"/>
        <xdr:cNvCxnSpPr/>
      </xdr:nvCxnSpPr>
      <xdr:spPr>
        <a:xfrm flipV="1">
          <a:off x="9639300" y="5476857"/>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163866</xdr:rowOff>
    </xdr:from>
    <xdr:to>
      <xdr:col>14</xdr:col>
      <xdr:colOff>28575</xdr:colOff>
      <xdr:row>32</xdr:row>
      <xdr:rowOff>12011</xdr:rowOff>
    </xdr:to>
    <xdr:cxnSp macro="">
      <xdr:nvCxnSpPr>
        <xdr:cNvPr id="287" name="直線コネクタ 286"/>
        <xdr:cNvCxnSpPr/>
      </xdr:nvCxnSpPr>
      <xdr:spPr>
        <a:xfrm>
          <a:off x="8750300" y="54788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69814</xdr:rowOff>
    </xdr:from>
    <xdr:to>
      <xdr:col>12</xdr:col>
      <xdr:colOff>511175</xdr:colOff>
      <xdr:row>31</xdr:row>
      <xdr:rowOff>163866</xdr:rowOff>
    </xdr:to>
    <xdr:cxnSp macro="">
      <xdr:nvCxnSpPr>
        <xdr:cNvPr id="290" name="直線コネクタ 289"/>
        <xdr:cNvCxnSpPr/>
      </xdr:nvCxnSpPr>
      <xdr:spPr>
        <a:xfrm>
          <a:off x="7861300" y="5384764"/>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69814</xdr:rowOff>
    </xdr:from>
    <xdr:to>
      <xdr:col>11</xdr:col>
      <xdr:colOff>307975</xdr:colOff>
      <xdr:row>31</xdr:row>
      <xdr:rowOff>84510</xdr:rowOff>
    </xdr:to>
    <xdr:cxnSp macro="">
      <xdr:nvCxnSpPr>
        <xdr:cNvPr id="293" name="直線コネクタ 292"/>
        <xdr:cNvCxnSpPr/>
      </xdr:nvCxnSpPr>
      <xdr:spPr>
        <a:xfrm flipV="1">
          <a:off x="6972300" y="538476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112720</xdr:rowOff>
    </xdr:from>
    <xdr:ext cx="469744" cy="259045"/>
    <xdr:sp macro="" textlink="">
      <xdr:nvSpPr>
        <xdr:cNvPr id="297" name="テキスト ボックス 296"/>
        <xdr:cNvSpPr txBox="1"/>
      </xdr:nvSpPr>
      <xdr:spPr>
        <a:xfrm>
          <a:off x="6737427" y="59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111107</xdr:rowOff>
    </xdr:from>
    <xdr:to>
      <xdr:col>15</xdr:col>
      <xdr:colOff>231775</xdr:colOff>
      <xdr:row>32</xdr:row>
      <xdr:rowOff>41257</xdr:rowOff>
    </xdr:to>
    <xdr:sp macro="" textlink="">
      <xdr:nvSpPr>
        <xdr:cNvPr id="303" name="円/楕円 302"/>
        <xdr:cNvSpPr/>
      </xdr:nvSpPr>
      <xdr:spPr>
        <a:xfrm>
          <a:off x="104267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26034</xdr:rowOff>
    </xdr:from>
    <xdr:ext cx="469744" cy="259045"/>
    <xdr:sp macro="" textlink="">
      <xdr:nvSpPr>
        <xdr:cNvPr id="304" name="労働費該当値テキスト"/>
        <xdr:cNvSpPr txBox="1"/>
      </xdr:nvSpPr>
      <xdr:spPr>
        <a:xfrm>
          <a:off x="10528300" y="534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132661</xdr:rowOff>
    </xdr:from>
    <xdr:to>
      <xdr:col>14</xdr:col>
      <xdr:colOff>79375</xdr:colOff>
      <xdr:row>32</xdr:row>
      <xdr:rowOff>62811</xdr:rowOff>
    </xdr:to>
    <xdr:sp macro="" textlink="">
      <xdr:nvSpPr>
        <xdr:cNvPr id="305" name="円/楕円 304"/>
        <xdr:cNvSpPr/>
      </xdr:nvSpPr>
      <xdr:spPr>
        <a:xfrm>
          <a:off x="9588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79338</xdr:rowOff>
    </xdr:from>
    <xdr:ext cx="469744" cy="259045"/>
    <xdr:sp macro="" textlink="">
      <xdr:nvSpPr>
        <xdr:cNvPr id="306" name="テキスト ボックス 305"/>
        <xdr:cNvSpPr txBox="1"/>
      </xdr:nvSpPr>
      <xdr:spPr>
        <a:xfrm>
          <a:off x="9404427"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113066</xdr:rowOff>
    </xdr:from>
    <xdr:to>
      <xdr:col>12</xdr:col>
      <xdr:colOff>561975</xdr:colOff>
      <xdr:row>32</xdr:row>
      <xdr:rowOff>43216</xdr:rowOff>
    </xdr:to>
    <xdr:sp macro="" textlink="">
      <xdr:nvSpPr>
        <xdr:cNvPr id="307" name="円/楕円 306"/>
        <xdr:cNvSpPr/>
      </xdr:nvSpPr>
      <xdr:spPr>
        <a:xfrm>
          <a:off x="86995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59743</xdr:rowOff>
    </xdr:from>
    <xdr:ext cx="469744" cy="259045"/>
    <xdr:sp macro="" textlink="">
      <xdr:nvSpPr>
        <xdr:cNvPr id="308" name="テキスト ボックス 307"/>
        <xdr:cNvSpPr txBox="1"/>
      </xdr:nvSpPr>
      <xdr:spPr>
        <a:xfrm>
          <a:off x="8515427" y="52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19014</xdr:rowOff>
    </xdr:from>
    <xdr:to>
      <xdr:col>11</xdr:col>
      <xdr:colOff>358775</xdr:colOff>
      <xdr:row>31</xdr:row>
      <xdr:rowOff>120614</xdr:rowOff>
    </xdr:to>
    <xdr:sp macro="" textlink="">
      <xdr:nvSpPr>
        <xdr:cNvPr id="309" name="円/楕円 308"/>
        <xdr:cNvSpPr/>
      </xdr:nvSpPr>
      <xdr:spPr>
        <a:xfrm>
          <a:off x="7810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137141</xdr:rowOff>
    </xdr:from>
    <xdr:ext cx="469744" cy="259045"/>
    <xdr:sp macro="" textlink="">
      <xdr:nvSpPr>
        <xdr:cNvPr id="310" name="テキスト ボックス 309"/>
        <xdr:cNvSpPr txBox="1"/>
      </xdr:nvSpPr>
      <xdr:spPr>
        <a:xfrm>
          <a:off x="7626427"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33710</xdr:rowOff>
    </xdr:from>
    <xdr:to>
      <xdr:col>10</xdr:col>
      <xdr:colOff>155575</xdr:colOff>
      <xdr:row>31</xdr:row>
      <xdr:rowOff>135310</xdr:rowOff>
    </xdr:to>
    <xdr:sp macro="" textlink="">
      <xdr:nvSpPr>
        <xdr:cNvPr id="311" name="円/楕円 310"/>
        <xdr:cNvSpPr/>
      </xdr:nvSpPr>
      <xdr:spPr>
        <a:xfrm>
          <a:off x="6921500" y="5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151837</xdr:rowOff>
    </xdr:from>
    <xdr:ext cx="469744" cy="259045"/>
    <xdr:sp macro="" textlink="">
      <xdr:nvSpPr>
        <xdr:cNvPr id="312" name="テキスト ボックス 311"/>
        <xdr:cNvSpPr txBox="1"/>
      </xdr:nvSpPr>
      <xdr:spPr>
        <a:xfrm>
          <a:off x="6737427" y="512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123051</xdr:rowOff>
    </xdr:from>
    <xdr:to>
      <xdr:col>15</xdr:col>
      <xdr:colOff>180975</xdr:colOff>
      <xdr:row>56</xdr:row>
      <xdr:rowOff>130213</xdr:rowOff>
    </xdr:to>
    <xdr:cxnSp macro="">
      <xdr:nvCxnSpPr>
        <xdr:cNvPr id="341" name="直線コネクタ 340"/>
        <xdr:cNvCxnSpPr/>
      </xdr:nvCxnSpPr>
      <xdr:spPr>
        <a:xfrm>
          <a:off x="9639300" y="9724251"/>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123051</xdr:rowOff>
    </xdr:from>
    <xdr:to>
      <xdr:col>14</xdr:col>
      <xdr:colOff>28575</xdr:colOff>
      <xdr:row>57</xdr:row>
      <xdr:rowOff>13221</xdr:rowOff>
    </xdr:to>
    <xdr:cxnSp macro="">
      <xdr:nvCxnSpPr>
        <xdr:cNvPr id="344" name="直線コネクタ 343"/>
        <xdr:cNvCxnSpPr/>
      </xdr:nvCxnSpPr>
      <xdr:spPr>
        <a:xfrm flipV="1">
          <a:off x="8750300" y="9724251"/>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13221</xdr:rowOff>
    </xdr:from>
    <xdr:to>
      <xdr:col>12</xdr:col>
      <xdr:colOff>511175</xdr:colOff>
      <xdr:row>57</xdr:row>
      <xdr:rowOff>28804</xdr:rowOff>
    </xdr:to>
    <xdr:cxnSp macro="">
      <xdr:nvCxnSpPr>
        <xdr:cNvPr id="347" name="直線コネクタ 346"/>
        <xdr:cNvCxnSpPr/>
      </xdr:nvCxnSpPr>
      <xdr:spPr>
        <a:xfrm flipV="1">
          <a:off x="7861300" y="9785871"/>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165100</xdr:rowOff>
    </xdr:from>
    <xdr:to>
      <xdr:col>11</xdr:col>
      <xdr:colOff>307975</xdr:colOff>
      <xdr:row>57</xdr:row>
      <xdr:rowOff>28804</xdr:rowOff>
    </xdr:to>
    <xdr:cxnSp macro="">
      <xdr:nvCxnSpPr>
        <xdr:cNvPr id="350" name="直線コネクタ 349"/>
        <xdr:cNvCxnSpPr/>
      </xdr:nvCxnSpPr>
      <xdr:spPr>
        <a:xfrm>
          <a:off x="6972300" y="976630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79413</xdr:rowOff>
    </xdr:from>
    <xdr:to>
      <xdr:col>15</xdr:col>
      <xdr:colOff>231775</xdr:colOff>
      <xdr:row>57</xdr:row>
      <xdr:rowOff>9563</xdr:rowOff>
    </xdr:to>
    <xdr:sp macro="" textlink="">
      <xdr:nvSpPr>
        <xdr:cNvPr id="360" name="円/楕円 359"/>
        <xdr:cNvSpPr/>
      </xdr:nvSpPr>
      <xdr:spPr>
        <a:xfrm>
          <a:off x="10426700" y="96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102290</xdr:rowOff>
    </xdr:from>
    <xdr:ext cx="534377" cy="259045"/>
    <xdr:sp macro="" textlink="">
      <xdr:nvSpPr>
        <xdr:cNvPr id="361" name="農林水産業費該当値テキスト"/>
        <xdr:cNvSpPr txBox="1"/>
      </xdr:nvSpPr>
      <xdr:spPr>
        <a:xfrm>
          <a:off x="10528300" y="95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72251</xdr:rowOff>
    </xdr:from>
    <xdr:to>
      <xdr:col>14</xdr:col>
      <xdr:colOff>79375</xdr:colOff>
      <xdr:row>57</xdr:row>
      <xdr:rowOff>2401</xdr:rowOff>
    </xdr:to>
    <xdr:sp macro="" textlink="">
      <xdr:nvSpPr>
        <xdr:cNvPr id="362" name="円/楕円 361"/>
        <xdr:cNvSpPr/>
      </xdr:nvSpPr>
      <xdr:spPr>
        <a:xfrm>
          <a:off x="95885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18928</xdr:rowOff>
    </xdr:from>
    <xdr:ext cx="534377" cy="259045"/>
    <xdr:sp macro="" textlink="">
      <xdr:nvSpPr>
        <xdr:cNvPr id="363" name="テキスト ボックス 362"/>
        <xdr:cNvSpPr txBox="1"/>
      </xdr:nvSpPr>
      <xdr:spPr>
        <a:xfrm>
          <a:off x="9372111" y="94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133871</xdr:rowOff>
    </xdr:from>
    <xdr:to>
      <xdr:col>12</xdr:col>
      <xdr:colOff>561975</xdr:colOff>
      <xdr:row>57</xdr:row>
      <xdr:rowOff>64021</xdr:rowOff>
    </xdr:to>
    <xdr:sp macro="" textlink="">
      <xdr:nvSpPr>
        <xdr:cNvPr id="364" name="円/楕円 363"/>
        <xdr:cNvSpPr/>
      </xdr:nvSpPr>
      <xdr:spPr>
        <a:xfrm>
          <a:off x="8699500" y="97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80548</xdr:rowOff>
    </xdr:from>
    <xdr:ext cx="534377" cy="259045"/>
    <xdr:sp macro="" textlink="">
      <xdr:nvSpPr>
        <xdr:cNvPr id="365" name="テキスト ボックス 364"/>
        <xdr:cNvSpPr txBox="1"/>
      </xdr:nvSpPr>
      <xdr:spPr>
        <a:xfrm>
          <a:off x="8483111" y="95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149454</xdr:rowOff>
    </xdr:from>
    <xdr:to>
      <xdr:col>11</xdr:col>
      <xdr:colOff>358775</xdr:colOff>
      <xdr:row>57</xdr:row>
      <xdr:rowOff>79604</xdr:rowOff>
    </xdr:to>
    <xdr:sp macro="" textlink="">
      <xdr:nvSpPr>
        <xdr:cNvPr id="366" name="円/楕円 365"/>
        <xdr:cNvSpPr/>
      </xdr:nvSpPr>
      <xdr:spPr>
        <a:xfrm>
          <a:off x="7810500" y="97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96131</xdr:rowOff>
    </xdr:from>
    <xdr:ext cx="534377" cy="259045"/>
    <xdr:sp macro="" textlink="">
      <xdr:nvSpPr>
        <xdr:cNvPr id="367" name="テキスト ボックス 366"/>
        <xdr:cNvSpPr txBox="1"/>
      </xdr:nvSpPr>
      <xdr:spPr>
        <a:xfrm>
          <a:off x="7594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114300</xdr:rowOff>
    </xdr:from>
    <xdr:to>
      <xdr:col>10</xdr:col>
      <xdr:colOff>155575</xdr:colOff>
      <xdr:row>57</xdr:row>
      <xdr:rowOff>44450</xdr:rowOff>
    </xdr:to>
    <xdr:sp macro="" textlink="">
      <xdr:nvSpPr>
        <xdr:cNvPr id="368" name="円/楕円 367"/>
        <xdr:cNvSpPr/>
      </xdr:nvSpPr>
      <xdr:spPr>
        <a:xfrm>
          <a:off x="6921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60977</xdr:rowOff>
    </xdr:from>
    <xdr:ext cx="534377" cy="259045"/>
    <xdr:sp macro="" textlink="">
      <xdr:nvSpPr>
        <xdr:cNvPr id="369" name="テキスト ボックス 368"/>
        <xdr:cNvSpPr txBox="1"/>
      </xdr:nvSpPr>
      <xdr:spPr>
        <a:xfrm>
          <a:off x="6705111" y="94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91897</xdr:rowOff>
    </xdr:from>
    <xdr:to>
      <xdr:col>15</xdr:col>
      <xdr:colOff>180975</xdr:colOff>
      <xdr:row>77</xdr:row>
      <xdr:rowOff>110159</xdr:rowOff>
    </xdr:to>
    <xdr:cxnSp macro="">
      <xdr:nvCxnSpPr>
        <xdr:cNvPr id="398" name="直線コネクタ 397"/>
        <xdr:cNvCxnSpPr/>
      </xdr:nvCxnSpPr>
      <xdr:spPr>
        <a:xfrm>
          <a:off x="9639300" y="13293547"/>
          <a:ext cx="8382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91897</xdr:rowOff>
    </xdr:from>
    <xdr:to>
      <xdr:col>14</xdr:col>
      <xdr:colOff>28575</xdr:colOff>
      <xdr:row>77</xdr:row>
      <xdr:rowOff>138748</xdr:rowOff>
    </xdr:to>
    <xdr:cxnSp macro="">
      <xdr:nvCxnSpPr>
        <xdr:cNvPr id="401" name="直線コネクタ 400"/>
        <xdr:cNvCxnSpPr/>
      </xdr:nvCxnSpPr>
      <xdr:spPr>
        <a:xfrm flipV="1">
          <a:off x="8750300" y="13293547"/>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114770</xdr:rowOff>
    </xdr:from>
    <xdr:to>
      <xdr:col>12</xdr:col>
      <xdr:colOff>511175</xdr:colOff>
      <xdr:row>77</xdr:row>
      <xdr:rowOff>138748</xdr:rowOff>
    </xdr:to>
    <xdr:cxnSp macro="">
      <xdr:nvCxnSpPr>
        <xdr:cNvPr id="404" name="直線コネクタ 403"/>
        <xdr:cNvCxnSpPr/>
      </xdr:nvCxnSpPr>
      <xdr:spPr>
        <a:xfrm>
          <a:off x="7861300" y="1331642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114770</xdr:rowOff>
    </xdr:from>
    <xdr:to>
      <xdr:col>11</xdr:col>
      <xdr:colOff>307975</xdr:colOff>
      <xdr:row>77</xdr:row>
      <xdr:rowOff>131445</xdr:rowOff>
    </xdr:to>
    <xdr:cxnSp macro="">
      <xdr:nvCxnSpPr>
        <xdr:cNvPr id="407" name="直線コネクタ 406"/>
        <xdr:cNvCxnSpPr/>
      </xdr:nvCxnSpPr>
      <xdr:spPr>
        <a:xfrm flipV="1">
          <a:off x="6972300" y="13316420"/>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59359</xdr:rowOff>
    </xdr:from>
    <xdr:to>
      <xdr:col>15</xdr:col>
      <xdr:colOff>231775</xdr:colOff>
      <xdr:row>77</xdr:row>
      <xdr:rowOff>160959</xdr:rowOff>
    </xdr:to>
    <xdr:sp macro="" textlink="">
      <xdr:nvSpPr>
        <xdr:cNvPr id="417" name="円/楕円 416"/>
        <xdr:cNvSpPr/>
      </xdr:nvSpPr>
      <xdr:spPr>
        <a:xfrm>
          <a:off x="10426700" y="132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82236</xdr:rowOff>
    </xdr:from>
    <xdr:ext cx="534377" cy="259045"/>
    <xdr:sp macro="" textlink="">
      <xdr:nvSpPr>
        <xdr:cNvPr id="418" name="商工費該当値テキスト"/>
        <xdr:cNvSpPr txBox="1"/>
      </xdr:nvSpPr>
      <xdr:spPr>
        <a:xfrm>
          <a:off x="10528300" y="131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41097</xdr:rowOff>
    </xdr:from>
    <xdr:to>
      <xdr:col>14</xdr:col>
      <xdr:colOff>79375</xdr:colOff>
      <xdr:row>77</xdr:row>
      <xdr:rowOff>142697</xdr:rowOff>
    </xdr:to>
    <xdr:sp macro="" textlink="">
      <xdr:nvSpPr>
        <xdr:cNvPr id="419" name="円/楕円 418"/>
        <xdr:cNvSpPr/>
      </xdr:nvSpPr>
      <xdr:spPr>
        <a:xfrm>
          <a:off x="9588500" y="13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159224</xdr:rowOff>
    </xdr:from>
    <xdr:ext cx="534377" cy="259045"/>
    <xdr:sp macro="" textlink="">
      <xdr:nvSpPr>
        <xdr:cNvPr id="420" name="テキスト ボックス 419"/>
        <xdr:cNvSpPr txBox="1"/>
      </xdr:nvSpPr>
      <xdr:spPr>
        <a:xfrm>
          <a:off x="9372111" y="130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87948</xdr:rowOff>
    </xdr:from>
    <xdr:to>
      <xdr:col>12</xdr:col>
      <xdr:colOff>561975</xdr:colOff>
      <xdr:row>78</xdr:row>
      <xdr:rowOff>18098</xdr:rowOff>
    </xdr:to>
    <xdr:sp macro="" textlink="">
      <xdr:nvSpPr>
        <xdr:cNvPr id="421" name="円/楕円 420"/>
        <xdr:cNvSpPr/>
      </xdr:nvSpPr>
      <xdr:spPr>
        <a:xfrm>
          <a:off x="8699500" y="132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34625</xdr:rowOff>
    </xdr:from>
    <xdr:ext cx="534377" cy="259045"/>
    <xdr:sp macro="" textlink="">
      <xdr:nvSpPr>
        <xdr:cNvPr id="422" name="テキスト ボックス 421"/>
        <xdr:cNvSpPr txBox="1"/>
      </xdr:nvSpPr>
      <xdr:spPr>
        <a:xfrm>
          <a:off x="8483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63970</xdr:rowOff>
    </xdr:from>
    <xdr:to>
      <xdr:col>11</xdr:col>
      <xdr:colOff>358775</xdr:colOff>
      <xdr:row>77</xdr:row>
      <xdr:rowOff>165570</xdr:rowOff>
    </xdr:to>
    <xdr:sp macro="" textlink="">
      <xdr:nvSpPr>
        <xdr:cNvPr id="423" name="円/楕円 422"/>
        <xdr:cNvSpPr/>
      </xdr:nvSpPr>
      <xdr:spPr>
        <a:xfrm>
          <a:off x="7810500" y="132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10647</xdr:rowOff>
    </xdr:from>
    <xdr:ext cx="534377" cy="259045"/>
    <xdr:sp macro="" textlink="">
      <xdr:nvSpPr>
        <xdr:cNvPr id="424" name="テキスト ボックス 423"/>
        <xdr:cNvSpPr txBox="1"/>
      </xdr:nvSpPr>
      <xdr:spPr>
        <a:xfrm>
          <a:off x="7594111" y="130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80645</xdr:rowOff>
    </xdr:from>
    <xdr:to>
      <xdr:col>10</xdr:col>
      <xdr:colOff>155575</xdr:colOff>
      <xdr:row>78</xdr:row>
      <xdr:rowOff>10795</xdr:rowOff>
    </xdr:to>
    <xdr:sp macro="" textlink="">
      <xdr:nvSpPr>
        <xdr:cNvPr id="425" name="円/楕円 424"/>
        <xdr:cNvSpPr/>
      </xdr:nvSpPr>
      <xdr:spPr>
        <a:xfrm>
          <a:off x="6921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27322</xdr:rowOff>
    </xdr:from>
    <xdr:ext cx="534377" cy="259045"/>
    <xdr:sp macro="" textlink="">
      <xdr:nvSpPr>
        <xdr:cNvPr id="426" name="テキスト ボックス 425"/>
        <xdr:cNvSpPr txBox="1"/>
      </xdr:nvSpPr>
      <xdr:spPr>
        <a:xfrm>
          <a:off x="6705111" y="130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26667</xdr:rowOff>
    </xdr:from>
    <xdr:to>
      <xdr:col>15</xdr:col>
      <xdr:colOff>180975</xdr:colOff>
      <xdr:row>96</xdr:row>
      <xdr:rowOff>81711</xdr:rowOff>
    </xdr:to>
    <xdr:cxnSp macro="">
      <xdr:nvCxnSpPr>
        <xdr:cNvPr id="459" name="直線コネクタ 458"/>
        <xdr:cNvCxnSpPr/>
      </xdr:nvCxnSpPr>
      <xdr:spPr>
        <a:xfrm>
          <a:off x="9639300" y="16142967"/>
          <a:ext cx="838200" cy="39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26667</xdr:rowOff>
    </xdr:from>
    <xdr:to>
      <xdr:col>14</xdr:col>
      <xdr:colOff>28575</xdr:colOff>
      <xdr:row>97</xdr:row>
      <xdr:rowOff>24467</xdr:rowOff>
    </xdr:to>
    <xdr:cxnSp macro="">
      <xdr:nvCxnSpPr>
        <xdr:cNvPr id="462" name="直線コネクタ 461"/>
        <xdr:cNvCxnSpPr/>
      </xdr:nvCxnSpPr>
      <xdr:spPr>
        <a:xfrm flipV="1">
          <a:off x="8750300" y="16142967"/>
          <a:ext cx="889000" cy="5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128136</xdr:rowOff>
    </xdr:from>
    <xdr:to>
      <xdr:col>12</xdr:col>
      <xdr:colOff>511175</xdr:colOff>
      <xdr:row>97</xdr:row>
      <xdr:rowOff>24467</xdr:rowOff>
    </xdr:to>
    <xdr:cxnSp macro="">
      <xdr:nvCxnSpPr>
        <xdr:cNvPr id="465" name="直線コネクタ 464"/>
        <xdr:cNvCxnSpPr/>
      </xdr:nvCxnSpPr>
      <xdr:spPr>
        <a:xfrm>
          <a:off x="7861300" y="16415886"/>
          <a:ext cx="889000" cy="2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128136</xdr:rowOff>
    </xdr:from>
    <xdr:to>
      <xdr:col>11</xdr:col>
      <xdr:colOff>307975</xdr:colOff>
      <xdr:row>97</xdr:row>
      <xdr:rowOff>47670</xdr:rowOff>
    </xdr:to>
    <xdr:cxnSp macro="">
      <xdr:nvCxnSpPr>
        <xdr:cNvPr id="468" name="直線コネクタ 467"/>
        <xdr:cNvCxnSpPr/>
      </xdr:nvCxnSpPr>
      <xdr:spPr>
        <a:xfrm flipV="1">
          <a:off x="6972300" y="16415886"/>
          <a:ext cx="889000" cy="26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30911</xdr:rowOff>
    </xdr:from>
    <xdr:to>
      <xdr:col>15</xdr:col>
      <xdr:colOff>231775</xdr:colOff>
      <xdr:row>96</xdr:row>
      <xdr:rowOff>132511</xdr:rowOff>
    </xdr:to>
    <xdr:sp macro="" textlink="">
      <xdr:nvSpPr>
        <xdr:cNvPr id="478" name="円/楕円 477"/>
        <xdr:cNvSpPr/>
      </xdr:nvSpPr>
      <xdr:spPr>
        <a:xfrm>
          <a:off x="104267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53788</xdr:rowOff>
    </xdr:from>
    <xdr:ext cx="534377" cy="259045"/>
    <xdr:sp macro="" textlink="">
      <xdr:nvSpPr>
        <xdr:cNvPr id="479" name="土木費該当値テキスト"/>
        <xdr:cNvSpPr txBox="1"/>
      </xdr:nvSpPr>
      <xdr:spPr>
        <a:xfrm>
          <a:off x="10528300"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60,088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147317</xdr:rowOff>
    </xdr:from>
    <xdr:to>
      <xdr:col>14</xdr:col>
      <xdr:colOff>79375</xdr:colOff>
      <xdr:row>94</xdr:row>
      <xdr:rowOff>77467</xdr:rowOff>
    </xdr:to>
    <xdr:sp macro="" textlink="">
      <xdr:nvSpPr>
        <xdr:cNvPr id="480" name="円/楕円 479"/>
        <xdr:cNvSpPr/>
      </xdr:nvSpPr>
      <xdr:spPr>
        <a:xfrm>
          <a:off x="9588500" y="160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93994</xdr:rowOff>
    </xdr:from>
    <xdr:ext cx="599010" cy="259045"/>
    <xdr:sp macro="" textlink="">
      <xdr:nvSpPr>
        <xdr:cNvPr id="481" name="テキスト ボックス 480"/>
        <xdr:cNvSpPr txBox="1"/>
      </xdr:nvSpPr>
      <xdr:spPr>
        <a:xfrm>
          <a:off x="9339794" y="158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145117</xdr:rowOff>
    </xdr:from>
    <xdr:to>
      <xdr:col>12</xdr:col>
      <xdr:colOff>561975</xdr:colOff>
      <xdr:row>97</xdr:row>
      <xdr:rowOff>75267</xdr:rowOff>
    </xdr:to>
    <xdr:sp macro="" textlink="">
      <xdr:nvSpPr>
        <xdr:cNvPr id="482" name="円/楕円 481"/>
        <xdr:cNvSpPr/>
      </xdr:nvSpPr>
      <xdr:spPr>
        <a:xfrm>
          <a:off x="8699500" y="16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66394</xdr:rowOff>
    </xdr:from>
    <xdr:ext cx="534377" cy="259045"/>
    <xdr:sp macro="" textlink="">
      <xdr:nvSpPr>
        <xdr:cNvPr id="483" name="テキスト ボックス 482"/>
        <xdr:cNvSpPr txBox="1"/>
      </xdr:nvSpPr>
      <xdr:spPr>
        <a:xfrm>
          <a:off x="8483111" y="166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77336</xdr:rowOff>
    </xdr:from>
    <xdr:to>
      <xdr:col>11</xdr:col>
      <xdr:colOff>358775</xdr:colOff>
      <xdr:row>96</xdr:row>
      <xdr:rowOff>7486</xdr:rowOff>
    </xdr:to>
    <xdr:sp macro="" textlink="">
      <xdr:nvSpPr>
        <xdr:cNvPr id="484" name="円/楕円 483"/>
        <xdr:cNvSpPr/>
      </xdr:nvSpPr>
      <xdr:spPr>
        <a:xfrm>
          <a:off x="7810500" y="163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24013</xdr:rowOff>
    </xdr:from>
    <xdr:ext cx="534377" cy="259045"/>
    <xdr:sp macro="" textlink="">
      <xdr:nvSpPr>
        <xdr:cNvPr id="485" name="テキスト ボックス 484"/>
        <xdr:cNvSpPr txBox="1"/>
      </xdr:nvSpPr>
      <xdr:spPr>
        <a:xfrm>
          <a:off x="7594111" y="161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168320</xdr:rowOff>
    </xdr:from>
    <xdr:to>
      <xdr:col>10</xdr:col>
      <xdr:colOff>155575</xdr:colOff>
      <xdr:row>97</xdr:row>
      <xdr:rowOff>98470</xdr:rowOff>
    </xdr:to>
    <xdr:sp macro="" textlink="">
      <xdr:nvSpPr>
        <xdr:cNvPr id="486" name="円/楕円 485"/>
        <xdr:cNvSpPr/>
      </xdr:nvSpPr>
      <xdr:spPr>
        <a:xfrm>
          <a:off x="6921500" y="166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89597</xdr:rowOff>
    </xdr:from>
    <xdr:ext cx="534377" cy="259045"/>
    <xdr:sp macro="" textlink="">
      <xdr:nvSpPr>
        <xdr:cNvPr id="487" name="テキスト ボックス 486"/>
        <xdr:cNvSpPr txBox="1"/>
      </xdr:nvSpPr>
      <xdr:spPr>
        <a:xfrm>
          <a:off x="6705111" y="167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27443</xdr:rowOff>
    </xdr:from>
    <xdr:to>
      <xdr:col>23</xdr:col>
      <xdr:colOff>517525</xdr:colOff>
      <xdr:row>38</xdr:row>
      <xdr:rowOff>35644</xdr:rowOff>
    </xdr:to>
    <xdr:cxnSp macro="">
      <xdr:nvCxnSpPr>
        <xdr:cNvPr id="520" name="直線コネクタ 519"/>
        <xdr:cNvCxnSpPr/>
      </xdr:nvCxnSpPr>
      <xdr:spPr>
        <a:xfrm flipV="1">
          <a:off x="15481300" y="6542543"/>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1825</xdr:rowOff>
    </xdr:from>
    <xdr:to>
      <xdr:col>22</xdr:col>
      <xdr:colOff>365125</xdr:colOff>
      <xdr:row>38</xdr:row>
      <xdr:rowOff>35644</xdr:rowOff>
    </xdr:to>
    <xdr:cxnSp macro="">
      <xdr:nvCxnSpPr>
        <xdr:cNvPr id="523" name="直線コネクタ 522"/>
        <xdr:cNvCxnSpPr/>
      </xdr:nvCxnSpPr>
      <xdr:spPr>
        <a:xfrm>
          <a:off x="14592300" y="6002575"/>
          <a:ext cx="889000" cy="5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1825</xdr:rowOff>
    </xdr:from>
    <xdr:to>
      <xdr:col>21</xdr:col>
      <xdr:colOff>161925</xdr:colOff>
      <xdr:row>37</xdr:row>
      <xdr:rowOff>28043</xdr:rowOff>
    </xdr:to>
    <xdr:cxnSp macro="">
      <xdr:nvCxnSpPr>
        <xdr:cNvPr id="526" name="直線コネクタ 525"/>
        <xdr:cNvCxnSpPr/>
      </xdr:nvCxnSpPr>
      <xdr:spPr>
        <a:xfrm flipV="1">
          <a:off x="13703300" y="6002575"/>
          <a:ext cx="889000" cy="3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169568</xdr:rowOff>
    </xdr:from>
    <xdr:ext cx="534377" cy="259045"/>
    <xdr:sp macro="" textlink="">
      <xdr:nvSpPr>
        <xdr:cNvPr id="528" name="テキスト ボックス 527"/>
        <xdr:cNvSpPr txBox="1"/>
      </xdr:nvSpPr>
      <xdr:spPr>
        <a:xfrm>
          <a:off x="14325111" y="65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28043</xdr:rowOff>
    </xdr:from>
    <xdr:to>
      <xdr:col>19</xdr:col>
      <xdr:colOff>644525</xdr:colOff>
      <xdr:row>37</xdr:row>
      <xdr:rowOff>51217</xdr:rowOff>
    </xdr:to>
    <xdr:cxnSp macro="">
      <xdr:nvCxnSpPr>
        <xdr:cNvPr id="529" name="直線コネクタ 528"/>
        <xdr:cNvCxnSpPr/>
      </xdr:nvCxnSpPr>
      <xdr:spPr>
        <a:xfrm flipV="1">
          <a:off x="12814300" y="6371693"/>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148093</xdr:rowOff>
    </xdr:from>
    <xdr:to>
      <xdr:col>23</xdr:col>
      <xdr:colOff>568325</xdr:colOff>
      <xdr:row>38</xdr:row>
      <xdr:rowOff>78243</xdr:rowOff>
    </xdr:to>
    <xdr:sp macro="" textlink="">
      <xdr:nvSpPr>
        <xdr:cNvPr id="539" name="円/楕円 538"/>
        <xdr:cNvSpPr/>
      </xdr:nvSpPr>
      <xdr:spPr>
        <a:xfrm>
          <a:off x="16268700" y="64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126520</xdr:rowOff>
    </xdr:from>
    <xdr:ext cx="534377" cy="259045"/>
    <xdr:sp macro="" textlink="">
      <xdr:nvSpPr>
        <xdr:cNvPr id="540" name="消防費該当値テキスト"/>
        <xdr:cNvSpPr txBox="1"/>
      </xdr:nvSpPr>
      <xdr:spPr>
        <a:xfrm>
          <a:off x="16370300" y="64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156294</xdr:rowOff>
    </xdr:from>
    <xdr:to>
      <xdr:col>22</xdr:col>
      <xdr:colOff>415925</xdr:colOff>
      <xdr:row>38</xdr:row>
      <xdr:rowOff>86444</xdr:rowOff>
    </xdr:to>
    <xdr:sp macro="" textlink="">
      <xdr:nvSpPr>
        <xdr:cNvPr id="541" name="円/楕円 540"/>
        <xdr:cNvSpPr/>
      </xdr:nvSpPr>
      <xdr:spPr>
        <a:xfrm>
          <a:off x="15430500" y="64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77571</xdr:rowOff>
    </xdr:from>
    <xdr:ext cx="534377" cy="259045"/>
    <xdr:sp macro="" textlink="">
      <xdr:nvSpPr>
        <xdr:cNvPr id="542" name="テキスト ボックス 541"/>
        <xdr:cNvSpPr txBox="1"/>
      </xdr:nvSpPr>
      <xdr:spPr>
        <a:xfrm>
          <a:off x="15214111" y="65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122475</xdr:rowOff>
    </xdr:from>
    <xdr:to>
      <xdr:col>21</xdr:col>
      <xdr:colOff>212725</xdr:colOff>
      <xdr:row>35</xdr:row>
      <xdr:rowOff>52625</xdr:rowOff>
    </xdr:to>
    <xdr:sp macro="" textlink="">
      <xdr:nvSpPr>
        <xdr:cNvPr id="543" name="円/楕円 542"/>
        <xdr:cNvSpPr/>
      </xdr:nvSpPr>
      <xdr:spPr>
        <a:xfrm>
          <a:off x="14541500" y="59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69152</xdr:rowOff>
    </xdr:from>
    <xdr:ext cx="534377" cy="259045"/>
    <xdr:sp macro="" textlink="">
      <xdr:nvSpPr>
        <xdr:cNvPr id="544" name="テキスト ボックス 543"/>
        <xdr:cNvSpPr txBox="1"/>
      </xdr:nvSpPr>
      <xdr:spPr>
        <a:xfrm>
          <a:off x="14325111" y="57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148693</xdr:rowOff>
    </xdr:from>
    <xdr:to>
      <xdr:col>20</xdr:col>
      <xdr:colOff>9525</xdr:colOff>
      <xdr:row>37</xdr:row>
      <xdr:rowOff>78843</xdr:rowOff>
    </xdr:to>
    <xdr:sp macro="" textlink="">
      <xdr:nvSpPr>
        <xdr:cNvPr id="545" name="円/楕円 544"/>
        <xdr:cNvSpPr/>
      </xdr:nvSpPr>
      <xdr:spPr>
        <a:xfrm>
          <a:off x="13652500" y="63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95370</xdr:rowOff>
    </xdr:from>
    <xdr:ext cx="534377" cy="259045"/>
    <xdr:sp macro="" textlink="">
      <xdr:nvSpPr>
        <xdr:cNvPr id="546" name="テキスト ボックス 545"/>
        <xdr:cNvSpPr txBox="1"/>
      </xdr:nvSpPr>
      <xdr:spPr>
        <a:xfrm>
          <a:off x="13436111" y="60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417</xdr:rowOff>
    </xdr:from>
    <xdr:to>
      <xdr:col>18</xdr:col>
      <xdr:colOff>492125</xdr:colOff>
      <xdr:row>37</xdr:row>
      <xdr:rowOff>102017</xdr:rowOff>
    </xdr:to>
    <xdr:sp macro="" textlink="">
      <xdr:nvSpPr>
        <xdr:cNvPr id="547" name="円/楕円 546"/>
        <xdr:cNvSpPr/>
      </xdr:nvSpPr>
      <xdr:spPr>
        <a:xfrm>
          <a:off x="127635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118544</xdr:rowOff>
    </xdr:from>
    <xdr:ext cx="534377" cy="259045"/>
    <xdr:sp macro="" textlink="">
      <xdr:nvSpPr>
        <xdr:cNvPr id="548" name="テキスト ボックス 547"/>
        <xdr:cNvSpPr txBox="1"/>
      </xdr:nvSpPr>
      <xdr:spPr>
        <a:xfrm>
          <a:off x="12547111" y="61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26246</xdr:rowOff>
    </xdr:from>
    <xdr:to>
      <xdr:col>23</xdr:col>
      <xdr:colOff>517525</xdr:colOff>
      <xdr:row>55</xdr:row>
      <xdr:rowOff>74930</xdr:rowOff>
    </xdr:to>
    <xdr:cxnSp macro="">
      <xdr:nvCxnSpPr>
        <xdr:cNvPr id="577" name="直線コネクタ 576"/>
        <xdr:cNvCxnSpPr/>
      </xdr:nvCxnSpPr>
      <xdr:spPr>
        <a:xfrm flipV="1">
          <a:off x="15481300" y="8941646"/>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74930</xdr:rowOff>
    </xdr:from>
    <xdr:to>
      <xdr:col>22</xdr:col>
      <xdr:colOff>365125</xdr:colOff>
      <xdr:row>56</xdr:row>
      <xdr:rowOff>64475</xdr:rowOff>
    </xdr:to>
    <xdr:cxnSp macro="">
      <xdr:nvCxnSpPr>
        <xdr:cNvPr id="580" name="直線コネクタ 579"/>
        <xdr:cNvCxnSpPr/>
      </xdr:nvCxnSpPr>
      <xdr:spPr>
        <a:xfrm flipV="1">
          <a:off x="14592300" y="9504680"/>
          <a:ext cx="889000" cy="1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50302</xdr:rowOff>
    </xdr:from>
    <xdr:to>
      <xdr:col>21</xdr:col>
      <xdr:colOff>161925</xdr:colOff>
      <xdr:row>56</xdr:row>
      <xdr:rowOff>64475</xdr:rowOff>
    </xdr:to>
    <xdr:cxnSp macro="">
      <xdr:nvCxnSpPr>
        <xdr:cNvPr id="583" name="直線コネクタ 582"/>
        <xdr:cNvCxnSpPr/>
      </xdr:nvCxnSpPr>
      <xdr:spPr>
        <a:xfrm>
          <a:off x="13703300" y="9480052"/>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50302</xdr:rowOff>
    </xdr:from>
    <xdr:to>
      <xdr:col>19</xdr:col>
      <xdr:colOff>644525</xdr:colOff>
      <xdr:row>56</xdr:row>
      <xdr:rowOff>140790</xdr:rowOff>
    </xdr:to>
    <xdr:cxnSp macro="">
      <xdr:nvCxnSpPr>
        <xdr:cNvPr id="586" name="直線コネクタ 585"/>
        <xdr:cNvCxnSpPr/>
      </xdr:nvCxnSpPr>
      <xdr:spPr>
        <a:xfrm flipV="1">
          <a:off x="12814300" y="9480052"/>
          <a:ext cx="889000" cy="2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146896</xdr:rowOff>
    </xdr:from>
    <xdr:to>
      <xdr:col>23</xdr:col>
      <xdr:colOff>568325</xdr:colOff>
      <xdr:row>52</xdr:row>
      <xdr:rowOff>77046</xdr:rowOff>
    </xdr:to>
    <xdr:sp macro="" textlink="">
      <xdr:nvSpPr>
        <xdr:cNvPr id="596" name="円/楕円 595"/>
        <xdr:cNvSpPr/>
      </xdr:nvSpPr>
      <xdr:spPr>
        <a:xfrm>
          <a:off x="16268700" y="8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169773</xdr:rowOff>
    </xdr:from>
    <xdr:ext cx="599010" cy="259045"/>
    <xdr:sp macro="" textlink="">
      <xdr:nvSpPr>
        <xdr:cNvPr id="597" name="教育費該当値テキスト"/>
        <xdr:cNvSpPr txBox="1"/>
      </xdr:nvSpPr>
      <xdr:spPr>
        <a:xfrm>
          <a:off x="16370300" y="874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159,889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24130</xdr:rowOff>
    </xdr:from>
    <xdr:to>
      <xdr:col>22</xdr:col>
      <xdr:colOff>415925</xdr:colOff>
      <xdr:row>55</xdr:row>
      <xdr:rowOff>125730</xdr:rowOff>
    </xdr:to>
    <xdr:sp macro="" textlink="">
      <xdr:nvSpPr>
        <xdr:cNvPr id="598" name="円/楕円 597"/>
        <xdr:cNvSpPr/>
      </xdr:nvSpPr>
      <xdr:spPr>
        <a:xfrm>
          <a:off x="15430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142257</xdr:rowOff>
    </xdr:from>
    <xdr:ext cx="534377" cy="259045"/>
    <xdr:sp macro="" textlink="">
      <xdr:nvSpPr>
        <xdr:cNvPr id="599" name="テキスト ボックス 598"/>
        <xdr:cNvSpPr txBox="1"/>
      </xdr:nvSpPr>
      <xdr:spPr>
        <a:xfrm>
          <a:off x="15214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13675</xdr:rowOff>
    </xdr:from>
    <xdr:to>
      <xdr:col>21</xdr:col>
      <xdr:colOff>212725</xdr:colOff>
      <xdr:row>56</xdr:row>
      <xdr:rowOff>115275</xdr:rowOff>
    </xdr:to>
    <xdr:sp macro="" textlink="">
      <xdr:nvSpPr>
        <xdr:cNvPr id="600" name="円/楕円 599"/>
        <xdr:cNvSpPr/>
      </xdr:nvSpPr>
      <xdr:spPr>
        <a:xfrm>
          <a:off x="14541500" y="9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131802</xdr:rowOff>
    </xdr:from>
    <xdr:ext cx="534377" cy="259045"/>
    <xdr:sp macro="" textlink="">
      <xdr:nvSpPr>
        <xdr:cNvPr id="601" name="テキスト ボックス 600"/>
        <xdr:cNvSpPr txBox="1"/>
      </xdr:nvSpPr>
      <xdr:spPr>
        <a:xfrm>
          <a:off x="14325111" y="93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170952</xdr:rowOff>
    </xdr:from>
    <xdr:to>
      <xdr:col>20</xdr:col>
      <xdr:colOff>9525</xdr:colOff>
      <xdr:row>55</xdr:row>
      <xdr:rowOff>101102</xdr:rowOff>
    </xdr:to>
    <xdr:sp macro="" textlink="">
      <xdr:nvSpPr>
        <xdr:cNvPr id="602" name="円/楕円 601"/>
        <xdr:cNvSpPr/>
      </xdr:nvSpPr>
      <xdr:spPr>
        <a:xfrm>
          <a:off x="13652500" y="94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117629</xdr:rowOff>
    </xdr:from>
    <xdr:ext cx="534377" cy="259045"/>
    <xdr:sp macro="" textlink="">
      <xdr:nvSpPr>
        <xdr:cNvPr id="603" name="テキスト ボックス 602"/>
        <xdr:cNvSpPr txBox="1"/>
      </xdr:nvSpPr>
      <xdr:spPr>
        <a:xfrm>
          <a:off x="13436111" y="9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89990</xdr:rowOff>
    </xdr:from>
    <xdr:to>
      <xdr:col>18</xdr:col>
      <xdr:colOff>492125</xdr:colOff>
      <xdr:row>57</xdr:row>
      <xdr:rowOff>20140</xdr:rowOff>
    </xdr:to>
    <xdr:sp macro="" textlink="">
      <xdr:nvSpPr>
        <xdr:cNvPr id="604" name="円/楕円 603"/>
        <xdr:cNvSpPr/>
      </xdr:nvSpPr>
      <xdr:spPr>
        <a:xfrm>
          <a:off x="12763500" y="9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11267</xdr:rowOff>
    </xdr:from>
    <xdr:ext cx="534377" cy="259045"/>
    <xdr:sp macro="" textlink="">
      <xdr:nvSpPr>
        <xdr:cNvPr id="605" name="テキスト ボックス 604"/>
        <xdr:cNvSpPr txBox="1"/>
      </xdr:nvSpPr>
      <xdr:spPr>
        <a:xfrm>
          <a:off x="12547111" y="9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109000</xdr:rowOff>
    </xdr:from>
    <xdr:to>
      <xdr:col>23</xdr:col>
      <xdr:colOff>517525</xdr:colOff>
      <xdr:row>78</xdr:row>
      <xdr:rowOff>119881</xdr:rowOff>
    </xdr:to>
    <xdr:cxnSp macro="">
      <xdr:nvCxnSpPr>
        <xdr:cNvPr id="632" name="直線コネクタ 631"/>
        <xdr:cNvCxnSpPr/>
      </xdr:nvCxnSpPr>
      <xdr:spPr>
        <a:xfrm flipV="1">
          <a:off x="15481300" y="13482100"/>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125093</xdr:rowOff>
    </xdr:from>
    <xdr:to>
      <xdr:col>22</xdr:col>
      <xdr:colOff>365125</xdr:colOff>
      <xdr:row>78</xdr:row>
      <xdr:rowOff>119881</xdr:rowOff>
    </xdr:to>
    <xdr:cxnSp macro="">
      <xdr:nvCxnSpPr>
        <xdr:cNvPr id="635" name="直線コネクタ 634"/>
        <xdr:cNvCxnSpPr/>
      </xdr:nvCxnSpPr>
      <xdr:spPr>
        <a:xfrm>
          <a:off x="14592300" y="13326743"/>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125093</xdr:rowOff>
    </xdr:from>
    <xdr:to>
      <xdr:col>21</xdr:col>
      <xdr:colOff>161925</xdr:colOff>
      <xdr:row>78</xdr:row>
      <xdr:rowOff>2701</xdr:rowOff>
    </xdr:to>
    <xdr:cxnSp macro="">
      <xdr:nvCxnSpPr>
        <xdr:cNvPr id="638" name="直線コネクタ 637"/>
        <xdr:cNvCxnSpPr/>
      </xdr:nvCxnSpPr>
      <xdr:spPr>
        <a:xfrm flipV="1">
          <a:off x="13703300" y="13326743"/>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79602</xdr:rowOff>
    </xdr:from>
    <xdr:ext cx="469744" cy="259045"/>
    <xdr:sp macro="" textlink="">
      <xdr:nvSpPr>
        <xdr:cNvPr id="640" name="テキスト ボックス 639"/>
        <xdr:cNvSpPr txBox="1"/>
      </xdr:nvSpPr>
      <xdr:spPr>
        <a:xfrm>
          <a:off x="14357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130053</xdr:rowOff>
    </xdr:from>
    <xdr:to>
      <xdr:col>19</xdr:col>
      <xdr:colOff>644525</xdr:colOff>
      <xdr:row>78</xdr:row>
      <xdr:rowOff>2701</xdr:rowOff>
    </xdr:to>
    <xdr:cxnSp macro="">
      <xdr:nvCxnSpPr>
        <xdr:cNvPr id="641" name="直線コネクタ 640"/>
        <xdr:cNvCxnSpPr/>
      </xdr:nvCxnSpPr>
      <xdr:spPr>
        <a:xfrm>
          <a:off x="12814300" y="13160253"/>
          <a:ext cx="889000" cy="2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58200</xdr:rowOff>
    </xdr:from>
    <xdr:to>
      <xdr:col>23</xdr:col>
      <xdr:colOff>568325</xdr:colOff>
      <xdr:row>78</xdr:row>
      <xdr:rowOff>159800</xdr:rowOff>
    </xdr:to>
    <xdr:sp macro="" textlink="">
      <xdr:nvSpPr>
        <xdr:cNvPr id="651" name="円/楕円 650"/>
        <xdr:cNvSpPr/>
      </xdr:nvSpPr>
      <xdr:spPr>
        <a:xfrm>
          <a:off x="162687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144577</xdr:rowOff>
    </xdr:from>
    <xdr:ext cx="469744" cy="259045"/>
    <xdr:sp macro="" textlink="">
      <xdr:nvSpPr>
        <xdr:cNvPr id="652" name="災害復旧費該当値テキスト"/>
        <xdr:cNvSpPr txBox="1"/>
      </xdr:nvSpPr>
      <xdr:spPr>
        <a:xfrm>
          <a:off x="16370300" y="133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69081</xdr:rowOff>
    </xdr:from>
    <xdr:to>
      <xdr:col>22</xdr:col>
      <xdr:colOff>415925</xdr:colOff>
      <xdr:row>78</xdr:row>
      <xdr:rowOff>170681</xdr:rowOff>
    </xdr:to>
    <xdr:sp macro="" textlink="">
      <xdr:nvSpPr>
        <xdr:cNvPr id="653" name="円/楕円 652"/>
        <xdr:cNvSpPr/>
      </xdr:nvSpPr>
      <xdr:spPr>
        <a:xfrm>
          <a:off x="15430500" y="134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161808</xdr:rowOff>
    </xdr:from>
    <xdr:ext cx="378565" cy="259045"/>
    <xdr:sp macro="" textlink="">
      <xdr:nvSpPr>
        <xdr:cNvPr id="654" name="テキスト ボックス 653"/>
        <xdr:cNvSpPr txBox="1"/>
      </xdr:nvSpPr>
      <xdr:spPr>
        <a:xfrm>
          <a:off x="15292017" y="1353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74293</xdr:rowOff>
    </xdr:from>
    <xdr:to>
      <xdr:col>21</xdr:col>
      <xdr:colOff>212725</xdr:colOff>
      <xdr:row>78</xdr:row>
      <xdr:rowOff>4443</xdr:rowOff>
    </xdr:to>
    <xdr:sp macro="" textlink="">
      <xdr:nvSpPr>
        <xdr:cNvPr id="655" name="円/楕円 654"/>
        <xdr:cNvSpPr/>
      </xdr:nvSpPr>
      <xdr:spPr>
        <a:xfrm>
          <a:off x="14541500" y="132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20970</xdr:rowOff>
    </xdr:from>
    <xdr:ext cx="469744" cy="259045"/>
    <xdr:sp macro="" textlink="">
      <xdr:nvSpPr>
        <xdr:cNvPr id="656" name="テキスト ボックス 655"/>
        <xdr:cNvSpPr txBox="1"/>
      </xdr:nvSpPr>
      <xdr:spPr>
        <a:xfrm>
          <a:off x="14357427" y="130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123351</xdr:rowOff>
    </xdr:from>
    <xdr:to>
      <xdr:col>20</xdr:col>
      <xdr:colOff>9525</xdr:colOff>
      <xdr:row>78</xdr:row>
      <xdr:rowOff>53501</xdr:rowOff>
    </xdr:to>
    <xdr:sp macro="" textlink="">
      <xdr:nvSpPr>
        <xdr:cNvPr id="657" name="円/楕円 656"/>
        <xdr:cNvSpPr/>
      </xdr:nvSpPr>
      <xdr:spPr>
        <a:xfrm>
          <a:off x="136525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44628</xdr:rowOff>
    </xdr:from>
    <xdr:ext cx="469744" cy="259045"/>
    <xdr:sp macro="" textlink="">
      <xdr:nvSpPr>
        <xdr:cNvPr id="658" name="テキスト ボックス 657"/>
        <xdr:cNvSpPr txBox="1"/>
      </xdr:nvSpPr>
      <xdr:spPr>
        <a:xfrm>
          <a:off x="13468427" y="134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79253</xdr:rowOff>
    </xdr:from>
    <xdr:to>
      <xdr:col>18</xdr:col>
      <xdr:colOff>492125</xdr:colOff>
      <xdr:row>77</xdr:row>
      <xdr:rowOff>9403</xdr:rowOff>
    </xdr:to>
    <xdr:sp macro="" textlink="">
      <xdr:nvSpPr>
        <xdr:cNvPr id="659" name="円/楕円 658"/>
        <xdr:cNvSpPr/>
      </xdr:nvSpPr>
      <xdr:spPr>
        <a:xfrm>
          <a:off x="12763500" y="131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25930</xdr:rowOff>
    </xdr:from>
    <xdr:ext cx="534377" cy="259045"/>
    <xdr:sp macro="" textlink="">
      <xdr:nvSpPr>
        <xdr:cNvPr id="660" name="テキスト ボックス 659"/>
        <xdr:cNvSpPr txBox="1"/>
      </xdr:nvSpPr>
      <xdr:spPr>
        <a:xfrm>
          <a:off x="12547111" y="128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36130</xdr:rowOff>
    </xdr:from>
    <xdr:to>
      <xdr:col>23</xdr:col>
      <xdr:colOff>517525</xdr:colOff>
      <xdr:row>97</xdr:row>
      <xdr:rowOff>43117</xdr:rowOff>
    </xdr:to>
    <xdr:cxnSp macro="">
      <xdr:nvCxnSpPr>
        <xdr:cNvPr id="689" name="直線コネクタ 688"/>
        <xdr:cNvCxnSpPr/>
      </xdr:nvCxnSpPr>
      <xdr:spPr>
        <a:xfrm flipV="1">
          <a:off x="15481300" y="16666780"/>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43117</xdr:rowOff>
    </xdr:from>
    <xdr:to>
      <xdr:col>22</xdr:col>
      <xdr:colOff>365125</xdr:colOff>
      <xdr:row>97</xdr:row>
      <xdr:rowOff>53259</xdr:rowOff>
    </xdr:to>
    <xdr:cxnSp macro="">
      <xdr:nvCxnSpPr>
        <xdr:cNvPr id="692" name="直線コネクタ 691"/>
        <xdr:cNvCxnSpPr/>
      </xdr:nvCxnSpPr>
      <xdr:spPr>
        <a:xfrm flipV="1">
          <a:off x="14592300" y="16673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53259</xdr:rowOff>
    </xdr:from>
    <xdr:to>
      <xdr:col>21</xdr:col>
      <xdr:colOff>161925</xdr:colOff>
      <xdr:row>97</xdr:row>
      <xdr:rowOff>57175</xdr:rowOff>
    </xdr:to>
    <xdr:cxnSp macro="">
      <xdr:nvCxnSpPr>
        <xdr:cNvPr id="695" name="直線コネクタ 694"/>
        <xdr:cNvCxnSpPr/>
      </xdr:nvCxnSpPr>
      <xdr:spPr>
        <a:xfrm flipV="1">
          <a:off x="13703300" y="16683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57175</xdr:rowOff>
    </xdr:from>
    <xdr:to>
      <xdr:col>19</xdr:col>
      <xdr:colOff>644525</xdr:colOff>
      <xdr:row>97</xdr:row>
      <xdr:rowOff>66566</xdr:rowOff>
    </xdr:to>
    <xdr:cxnSp macro="">
      <xdr:nvCxnSpPr>
        <xdr:cNvPr id="698" name="直線コネクタ 697"/>
        <xdr:cNvCxnSpPr/>
      </xdr:nvCxnSpPr>
      <xdr:spPr>
        <a:xfrm flipV="1">
          <a:off x="12814300" y="16687825"/>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156780</xdr:rowOff>
    </xdr:from>
    <xdr:to>
      <xdr:col>23</xdr:col>
      <xdr:colOff>568325</xdr:colOff>
      <xdr:row>97</xdr:row>
      <xdr:rowOff>86930</xdr:rowOff>
    </xdr:to>
    <xdr:sp macro="" textlink="">
      <xdr:nvSpPr>
        <xdr:cNvPr id="708" name="円/楕円 707"/>
        <xdr:cNvSpPr/>
      </xdr:nvSpPr>
      <xdr:spPr>
        <a:xfrm>
          <a:off x="16268700" y="166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8207</xdr:rowOff>
    </xdr:from>
    <xdr:ext cx="534377" cy="259045"/>
    <xdr:sp macro="" textlink="">
      <xdr:nvSpPr>
        <xdr:cNvPr id="709" name="公債費該当値テキスト"/>
        <xdr:cNvSpPr txBox="1"/>
      </xdr:nvSpPr>
      <xdr:spPr>
        <a:xfrm>
          <a:off x="16370300" y="164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163767</xdr:rowOff>
    </xdr:from>
    <xdr:to>
      <xdr:col>22</xdr:col>
      <xdr:colOff>415925</xdr:colOff>
      <xdr:row>97</xdr:row>
      <xdr:rowOff>93917</xdr:rowOff>
    </xdr:to>
    <xdr:sp macro="" textlink="">
      <xdr:nvSpPr>
        <xdr:cNvPr id="710" name="円/楕円 709"/>
        <xdr:cNvSpPr/>
      </xdr:nvSpPr>
      <xdr:spPr>
        <a:xfrm>
          <a:off x="15430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110444</xdr:rowOff>
    </xdr:from>
    <xdr:ext cx="534377" cy="259045"/>
    <xdr:sp macro="" textlink="">
      <xdr:nvSpPr>
        <xdr:cNvPr id="711" name="テキスト ボックス 710"/>
        <xdr:cNvSpPr txBox="1"/>
      </xdr:nvSpPr>
      <xdr:spPr>
        <a:xfrm>
          <a:off x="15214111" y="1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2459</xdr:rowOff>
    </xdr:from>
    <xdr:to>
      <xdr:col>21</xdr:col>
      <xdr:colOff>212725</xdr:colOff>
      <xdr:row>97</xdr:row>
      <xdr:rowOff>104059</xdr:rowOff>
    </xdr:to>
    <xdr:sp macro="" textlink="">
      <xdr:nvSpPr>
        <xdr:cNvPr id="712" name="円/楕円 711"/>
        <xdr:cNvSpPr/>
      </xdr:nvSpPr>
      <xdr:spPr>
        <a:xfrm>
          <a:off x="14541500" y="166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120586</xdr:rowOff>
    </xdr:from>
    <xdr:ext cx="534377" cy="259045"/>
    <xdr:sp macro="" textlink="">
      <xdr:nvSpPr>
        <xdr:cNvPr id="713" name="テキスト ボックス 712"/>
        <xdr:cNvSpPr txBox="1"/>
      </xdr:nvSpPr>
      <xdr:spPr>
        <a:xfrm>
          <a:off x="14325111" y="164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6375</xdr:rowOff>
    </xdr:from>
    <xdr:to>
      <xdr:col>20</xdr:col>
      <xdr:colOff>9525</xdr:colOff>
      <xdr:row>97</xdr:row>
      <xdr:rowOff>107975</xdr:rowOff>
    </xdr:to>
    <xdr:sp macro="" textlink="">
      <xdr:nvSpPr>
        <xdr:cNvPr id="714" name="円/楕円 713"/>
        <xdr:cNvSpPr/>
      </xdr:nvSpPr>
      <xdr:spPr>
        <a:xfrm>
          <a:off x="13652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124502</xdr:rowOff>
    </xdr:from>
    <xdr:ext cx="534377" cy="259045"/>
    <xdr:sp macro="" textlink="">
      <xdr:nvSpPr>
        <xdr:cNvPr id="715" name="テキスト ボックス 714"/>
        <xdr:cNvSpPr txBox="1"/>
      </xdr:nvSpPr>
      <xdr:spPr>
        <a:xfrm>
          <a:off x="13436111" y="164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15766</xdr:rowOff>
    </xdr:from>
    <xdr:to>
      <xdr:col>18</xdr:col>
      <xdr:colOff>492125</xdr:colOff>
      <xdr:row>97</xdr:row>
      <xdr:rowOff>117366</xdr:rowOff>
    </xdr:to>
    <xdr:sp macro="" textlink="">
      <xdr:nvSpPr>
        <xdr:cNvPr id="716" name="円/楕円 715"/>
        <xdr:cNvSpPr/>
      </xdr:nvSpPr>
      <xdr:spPr>
        <a:xfrm>
          <a:off x="12763500" y="166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133893</xdr:rowOff>
    </xdr:from>
    <xdr:ext cx="534377" cy="259045"/>
    <xdr:sp macro="" textlink="">
      <xdr:nvSpPr>
        <xdr:cNvPr id="717" name="テキスト ボックス 716"/>
        <xdr:cNvSpPr txBox="1"/>
      </xdr:nvSpPr>
      <xdr:spPr>
        <a:xfrm>
          <a:off x="12547111" y="164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となったもので主なものは、総務費、教育費があげられる。総務費については、庁舎建設事業による増が、教育費については、給食センター建設事業による増が要因となった。一方、減となったものは土木費で、中海ふれあい公園整備事業費の減によるものである。また、人口が年々減少していることも数値に影響を与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微増となったが、赤字補填のための病院会計の負担金、想定を上回るふるさと寄附の返礼品の財源のため財政調整基金の取り崩しを行ったことにより、財政調整基金残高が減となり、実質単年度収支は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病院事業会計で赤字となっている。これは、慢性的な資金不足により、一時借入が増となったことによる。今後、新改革プランに基づき、改革を推進していく。</a:t>
          </a:r>
        </a:p>
        <a:p>
          <a:r>
            <a:rPr kumimoji="1" lang="ja-JP" altLang="en-US" sz="1400">
              <a:latin typeface="ＭＳ ゴシック" pitchFamily="49" charset="-128"/>
              <a:ea typeface="ＭＳ ゴシック" pitchFamily="49" charset="-128"/>
            </a:rPr>
            <a:t>　黒字となった事業のうち、比率が大きく上がったものとしては、国民健康保険事業特別会計、水道事業会計、簡易水道事業会計があげられる。国民健康保険事業特別会計については、国保税率約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％の引き上げによる国保税の増と、薬価改定や社会保険加入資格の緩和による被保険者数の減による保険給付費の減が要因で、水道事業会計については、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年度と継続して実施した大型工事が完了したことが要因で、簡易水道事業会計については、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年度の水道事業への統合により、打ち切り決算となったことが要因となり、それぞれの黒字幅が拡大した。</a:t>
          </a:r>
        </a:p>
        <a:p>
          <a:r>
            <a:rPr kumimoji="1" lang="ja-JP" altLang="en-US" sz="1400">
              <a:latin typeface="ＭＳ ゴシック" pitchFamily="49" charset="-128"/>
              <a:ea typeface="ＭＳ ゴシック" pitchFamily="49" charset="-128"/>
            </a:rPr>
            <a:t>　一般会計からの各会計への繰出は依然として減少せず一般会計の負担は大きい。使用料等の見直し等、各会計の経営計画に沿いながら繰出金を減らすよう努める。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30367557</v>
      </c>
      <c r="BO4" s="381"/>
      <c r="BP4" s="381"/>
      <c r="BQ4" s="381"/>
      <c r="BR4" s="381"/>
      <c r="BS4" s="381"/>
      <c r="BT4" s="381"/>
      <c r="BU4" s="382"/>
      <c r="BV4" s="380">
        <v>27797262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29656654</v>
      </c>
      <c r="BO5" s="418"/>
      <c r="BP5" s="418"/>
      <c r="BQ5" s="418"/>
      <c r="BR5" s="418"/>
      <c r="BS5" s="418"/>
      <c r="BT5" s="418"/>
      <c r="BU5" s="419"/>
      <c r="BV5" s="417">
        <v>27230145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94.1</v>
      </c>
      <c r="CU5" s="415"/>
      <c r="CV5" s="415"/>
      <c r="CW5" s="415"/>
      <c r="CX5" s="415"/>
      <c r="CY5" s="415"/>
      <c r="CZ5" s="415"/>
      <c r="DA5" s="416"/>
      <c r="DB5" s="414">
        <v>96.5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710903</v>
      </c>
      <c r="BO6" s="418"/>
      <c r="BP6" s="418"/>
      <c r="BQ6" s="418"/>
      <c r="BR6" s="418"/>
      <c r="BS6" s="418"/>
      <c r="BT6" s="418"/>
      <c r="BU6" s="419"/>
      <c r="BV6" s="417">
        <v>567117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98.7</v>
      </c>
      <c r="CU6" s="455"/>
      <c r="CV6" s="455"/>
      <c r="CW6" s="455"/>
      <c r="CX6" s="455"/>
      <c r="CY6" s="455"/>
      <c r="CZ6" s="455"/>
      <c r="DA6" s="456"/>
      <c r="DB6" s="454">
        <v>102.5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192974</v>
      </c>
      <c r="BO7" s="418"/>
      <c r="BP7" s="418"/>
      <c r="BQ7" s="418"/>
      <c r="BR7" s="418"/>
      <c r="BS7" s="418"/>
      <c r="BT7" s="418"/>
      <c r="BU7" s="419"/>
      <c r="BV7" s="417">
        <v>56841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14385668</v>
      </c>
      <c r="CU7" s="418"/>
      <c r="CV7" s="418"/>
      <c r="CW7" s="418"/>
      <c r="CX7" s="418"/>
      <c r="CY7" s="418"/>
      <c r="CZ7" s="418"/>
      <c r="DA7" s="419"/>
      <c r="DB7" s="417">
        <v>14548196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517929</v>
      </c>
      <c r="BO8" s="418"/>
      <c r="BP8" s="418"/>
      <c r="BQ8" s="418"/>
      <c r="BR8" s="418"/>
      <c r="BS8" s="418"/>
      <c r="BT8" s="418"/>
      <c r="BU8" s="419"/>
      <c r="BV8" s="417">
        <v>510276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39528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7653</v>
      </c>
      <c r="BO9" s="418"/>
      <c r="BP9" s="418"/>
      <c r="BQ9" s="418"/>
      <c r="BR9" s="418"/>
      <c r="BS9" s="418"/>
      <c r="BT9" s="418"/>
      <c r="BU9" s="419"/>
      <c r="BV9" s="417">
        <v>53422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20.6</v>
      </c>
      <c r="CU9" s="415"/>
      <c r="CV9" s="415"/>
      <c r="CW9" s="415"/>
      <c r="CX9" s="415"/>
      <c r="CY9" s="415"/>
      <c r="CZ9" s="415"/>
      <c r="DA9" s="416"/>
      <c r="DB9" s="414">
        <v>20.8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41836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2925</v>
      </c>
      <c r="BO10" s="418"/>
      <c r="BP10" s="418"/>
      <c r="BQ10" s="418"/>
      <c r="BR10" s="418"/>
      <c r="BS10" s="418"/>
      <c r="BT10" s="418"/>
      <c r="BU10" s="419"/>
      <c r="BV10" s="417">
        <v>56452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39935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430000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39774</v>
      </c>
      <c r="S13" s="499"/>
      <c r="T13" s="499"/>
      <c r="U13" s="499"/>
      <c r="V13" s="500"/>
      <c r="W13" s="433" t="s">
        <v>125</v>
      </c>
      <c r="X13" s="434"/>
      <c r="Y13" s="434"/>
      <c r="Z13" s="434"/>
      <c r="AA13" s="434"/>
      <c r="AB13" s="424"/>
      <c r="AC13" s="468">
        <v>2388</v>
      </c>
      <c r="AD13" s="469"/>
      <c r="AE13" s="469"/>
      <c r="AF13" s="469"/>
      <c r="AG13" s="508"/>
      <c r="AH13" s="468">
        <v>2646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-419422</v>
      </c>
      <c r="BO13" s="418"/>
      <c r="BP13" s="418"/>
      <c r="BQ13" s="418"/>
      <c r="BR13" s="418"/>
      <c r="BS13" s="418"/>
      <c r="BT13" s="418"/>
      <c r="BU13" s="419"/>
      <c r="BV13" s="417">
        <v>109874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15.4</v>
      </c>
      <c r="CU13" s="415"/>
      <c r="CV13" s="415"/>
      <c r="CW13" s="415"/>
      <c r="CX13" s="415"/>
      <c r="CY13" s="415"/>
      <c r="CZ13" s="415"/>
      <c r="DA13" s="416"/>
      <c r="DB13" s="414">
        <v>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40349</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124.2</v>
      </c>
      <c r="CU14" s="513"/>
      <c r="CV14" s="513"/>
      <c r="CW14" s="513"/>
      <c r="CX14" s="513"/>
      <c r="CY14" s="513"/>
      <c r="CZ14" s="513"/>
      <c r="DA14" s="514"/>
      <c r="DB14" s="512">
        <v>106.6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40208</v>
      </c>
      <c r="S15" s="499"/>
      <c r="T15" s="499"/>
      <c r="U15" s="499"/>
      <c r="V15" s="500"/>
      <c r="W15" s="433" t="s">
        <v>132</v>
      </c>
      <c r="X15" s="434"/>
      <c r="Y15" s="434"/>
      <c r="Z15" s="434"/>
      <c r="AA15" s="434"/>
      <c r="AB15" s="424"/>
      <c r="AC15" s="468">
        <v>5781</v>
      </c>
      <c r="AD15" s="469"/>
      <c r="AE15" s="469"/>
      <c r="AF15" s="469"/>
      <c r="AG15" s="508"/>
      <c r="AH15" s="468">
        <v>6322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4419902</v>
      </c>
      <c r="BO15" s="381"/>
      <c r="BP15" s="381"/>
      <c r="BQ15" s="381"/>
      <c r="BR15" s="381"/>
      <c r="BS15" s="381"/>
      <c r="BT15" s="381"/>
      <c r="BU15" s="382"/>
      <c r="BV15" s="380">
        <v>4327659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29.2</v>
      </c>
      <c r="AD16" s="502"/>
      <c r="AE16" s="502"/>
      <c r="AF16" s="502"/>
      <c r="AG16" s="503"/>
      <c r="AH16" s="501">
        <v>31.1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12001858</v>
      </c>
      <c r="BO16" s="418"/>
      <c r="BP16" s="418"/>
      <c r="BQ16" s="418"/>
      <c r="BR16" s="418"/>
      <c r="BS16" s="418"/>
      <c r="BT16" s="418"/>
      <c r="BU16" s="419"/>
      <c r="BV16" s="417">
        <v>11698195</v>
      </c>
      <c r="BW16" s="418"/>
      <c r="BX16" s="418"/>
      <c r="BY16" s="418"/>
      <c r="BZ16" s="418"/>
      <c r="CA16" s="418"/>
      <c r="CB16" s="418"/>
      <c r="CC16" s="419"/>
      <c r="CD16" s="154"/>
      <c r="CE16" s="524" t="s">
        <v>138</v>
      </c>
      <c r="CF16" s="524"/>
      <c r="CG16" s="524"/>
      <c r="CH16" s="524"/>
      <c r="CI16" s="524"/>
      <c r="CJ16" s="524"/>
      <c r="CK16" s="524"/>
      <c r="CL16" s="524"/>
      <c r="CM16" s="524"/>
      <c r="CN16" s="524"/>
      <c r="CO16" s="524"/>
      <c r="CP16" s="524"/>
      <c r="CQ16" s="524"/>
      <c r="CR16" s="524"/>
      <c r="CS16" s="525"/>
      <c r="CT16" s="414">
        <v>5.9</v>
      </c>
      <c r="CU16" s="415"/>
      <c r="CV16" s="415"/>
      <c r="CW16" s="415"/>
      <c r="CX16" s="415"/>
      <c r="CY16" s="415"/>
      <c r="CZ16" s="415"/>
      <c r="DA16" s="416"/>
      <c r="DB16" s="414">
        <v>5.2</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11655</v>
      </c>
      <c r="AD17" s="469"/>
      <c r="AE17" s="469"/>
      <c r="AF17" s="469"/>
      <c r="AG17" s="508"/>
      <c r="AH17" s="468">
        <v>11338</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5586724</v>
      </c>
      <c r="BO17" s="418"/>
      <c r="BP17" s="418"/>
      <c r="BQ17" s="418"/>
      <c r="BR17" s="418"/>
      <c r="BS17" s="418"/>
      <c r="BT17" s="418"/>
      <c r="BU17" s="419"/>
      <c r="BV17" s="417">
        <v>5457353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420.93</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13969391</v>
      </c>
      <c r="BO18" s="418"/>
      <c r="BP18" s="418"/>
      <c r="BQ18" s="418"/>
      <c r="BR18" s="418"/>
      <c r="BS18" s="418"/>
      <c r="BT18" s="418"/>
      <c r="BU18" s="419"/>
      <c r="BV18" s="417">
        <v>14508733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17303993</v>
      </c>
      <c r="BO19" s="418"/>
      <c r="BP19" s="418"/>
      <c r="BQ19" s="418"/>
      <c r="BR19" s="418"/>
      <c r="BS19" s="418"/>
      <c r="BT19" s="418"/>
      <c r="BU19" s="419"/>
      <c r="BV19" s="417">
        <v>16964629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12805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37554336</v>
      </c>
      <c r="BO23" s="418"/>
      <c r="BP23" s="418"/>
      <c r="BQ23" s="418"/>
      <c r="BR23" s="418"/>
      <c r="BS23" s="418"/>
      <c r="BT23" s="418"/>
      <c r="BU23" s="419"/>
      <c r="BV23" s="417">
        <v>33328018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8010</v>
      </c>
      <c r="R24" s="469"/>
      <c r="S24" s="469"/>
      <c r="T24" s="469"/>
      <c r="U24" s="469"/>
      <c r="V24" s="508"/>
      <c r="W24" s="563"/>
      <c r="X24" s="551"/>
      <c r="Y24" s="552"/>
      <c r="Z24" s="467" t="s">
        <v>157</v>
      </c>
      <c r="AA24" s="447"/>
      <c r="AB24" s="447"/>
      <c r="AC24" s="447"/>
      <c r="AD24" s="447"/>
      <c r="AE24" s="447"/>
      <c r="AF24" s="447"/>
      <c r="AG24" s="448"/>
      <c r="AH24" s="468">
        <v>480</v>
      </c>
      <c r="AI24" s="469"/>
      <c r="AJ24" s="469"/>
      <c r="AK24" s="469"/>
      <c r="AL24" s="508"/>
      <c r="AM24" s="468">
        <v>1496160</v>
      </c>
      <c r="AN24" s="469"/>
      <c r="AO24" s="469"/>
      <c r="AP24" s="469"/>
      <c r="AQ24" s="469"/>
      <c r="AR24" s="508"/>
      <c r="AS24" s="468">
        <v>3117</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24446157</v>
      </c>
      <c r="BO24" s="418"/>
      <c r="BP24" s="418"/>
      <c r="BQ24" s="418"/>
      <c r="BR24" s="418"/>
      <c r="BS24" s="418"/>
      <c r="BT24" s="418"/>
      <c r="BU24" s="419"/>
      <c r="BV24" s="417">
        <v>21128644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2</v>
      </c>
      <c r="M25" s="469"/>
      <c r="N25" s="469"/>
      <c r="O25" s="469"/>
      <c r="P25" s="508"/>
      <c r="Q25" s="468">
        <v>7081</v>
      </c>
      <c r="R25" s="469"/>
      <c r="S25" s="469"/>
      <c r="T25" s="469"/>
      <c r="U25" s="469"/>
      <c r="V25" s="508"/>
      <c r="W25" s="563"/>
      <c r="X25" s="551"/>
      <c r="Y25" s="552"/>
      <c r="Z25" s="467" t="s">
        <v>160</v>
      </c>
      <c r="AA25" s="447"/>
      <c r="AB25" s="447"/>
      <c r="AC25" s="447"/>
      <c r="AD25" s="447"/>
      <c r="AE25" s="447"/>
      <c r="AF25" s="447"/>
      <c r="AG25" s="448"/>
      <c r="AH25" s="468">
        <v>89</v>
      </c>
      <c r="AI25" s="469"/>
      <c r="AJ25" s="469"/>
      <c r="AK25" s="469"/>
      <c r="AL25" s="508"/>
      <c r="AM25" s="468">
        <v>242792</v>
      </c>
      <c r="AN25" s="469"/>
      <c r="AO25" s="469"/>
      <c r="AP25" s="469"/>
      <c r="AQ25" s="469"/>
      <c r="AR25" s="508"/>
      <c r="AS25" s="468">
        <v>2728</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5213932</v>
      </c>
      <c r="BO25" s="381"/>
      <c r="BP25" s="381"/>
      <c r="BQ25" s="381"/>
      <c r="BR25" s="381"/>
      <c r="BS25" s="381"/>
      <c r="BT25" s="381"/>
      <c r="BU25" s="382"/>
      <c r="BV25" s="380">
        <v>11199905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6257</v>
      </c>
      <c r="R26" s="469"/>
      <c r="S26" s="469"/>
      <c r="T26" s="469"/>
      <c r="U26" s="469"/>
      <c r="V26" s="508"/>
      <c r="W26" s="563"/>
      <c r="X26" s="551"/>
      <c r="Y26" s="552"/>
      <c r="Z26" s="467" t="s">
        <v>163</v>
      </c>
      <c r="AA26" s="573"/>
      <c r="AB26" s="573"/>
      <c r="AC26" s="573"/>
      <c r="AD26" s="573"/>
      <c r="AE26" s="573"/>
      <c r="AF26" s="573"/>
      <c r="AG26" s="574"/>
      <c r="AH26" s="468">
        <v>37</v>
      </c>
      <c r="AI26" s="469"/>
      <c r="AJ26" s="469"/>
      <c r="AK26" s="469"/>
      <c r="AL26" s="508"/>
      <c r="AM26" s="468">
        <v>113220</v>
      </c>
      <c r="AN26" s="469"/>
      <c r="AO26" s="469"/>
      <c r="AP26" s="469"/>
      <c r="AQ26" s="469"/>
      <c r="AR26" s="508"/>
      <c r="AS26" s="468">
        <v>3060</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4130</v>
      </c>
      <c r="R27" s="469"/>
      <c r="S27" s="469"/>
      <c r="T27" s="469"/>
      <c r="U27" s="469"/>
      <c r="V27" s="508"/>
      <c r="W27" s="563"/>
      <c r="X27" s="551"/>
      <c r="Y27" s="552"/>
      <c r="Z27" s="467" t="s">
        <v>166</v>
      </c>
      <c r="AA27" s="447"/>
      <c r="AB27" s="447"/>
      <c r="AC27" s="447"/>
      <c r="AD27" s="447"/>
      <c r="AE27" s="447"/>
      <c r="AF27" s="447"/>
      <c r="AG27" s="448"/>
      <c r="AH27" s="468">
        <v>11</v>
      </c>
      <c r="AI27" s="469"/>
      <c r="AJ27" s="469"/>
      <c r="AK27" s="469"/>
      <c r="AL27" s="508"/>
      <c r="AM27" s="468">
        <v>37842</v>
      </c>
      <c r="AN27" s="469"/>
      <c r="AO27" s="469"/>
      <c r="AP27" s="469"/>
      <c r="AQ27" s="469"/>
      <c r="AR27" s="508"/>
      <c r="AS27" s="468">
        <v>3440</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600959</v>
      </c>
      <c r="BO27" s="587"/>
      <c r="BP27" s="587"/>
      <c r="BQ27" s="587"/>
      <c r="BR27" s="587"/>
      <c r="BS27" s="587"/>
      <c r="BT27" s="587"/>
      <c r="BU27" s="588"/>
      <c r="BV27" s="586">
        <v>600709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3700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1838469</v>
      </c>
      <c r="BO28" s="381"/>
      <c r="BP28" s="381"/>
      <c r="BQ28" s="381"/>
      <c r="BR28" s="381"/>
      <c r="BS28" s="381"/>
      <c r="BT28" s="381"/>
      <c r="BU28" s="382"/>
      <c r="BV28" s="380">
        <v>2265544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19</v>
      </c>
      <c r="M29" s="469"/>
      <c r="N29" s="469"/>
      <c r="O29" s="469"/>
      <c r="P29" s="508"/>
      <c r="Q29" s="468">
        <v>3430</v>
      </c>
      <c r="R29" s="469"/>
      <c r="S29" s="469"/>
      <c r="T29" s="469"/>
      <c r="U29" s="469"/>
      <c r="V29" s="508"/>
      <c r="W29" s="564"/>
      <c r="X29" s="565"/>
      <c r="Y29" s="566"/>
      <c r="Z29" s="467" t="s">
        <v>173</v>
      </c>
      <c r="AA29" s="447"/>
      <c r="AB29" s="447"/>
      <c r="AC29" s="447"/>
      <c r="AD29" s="447"/>
      <c r="AE29" s="447"/>
      <c r="AF29" s="447"/>
      <c r="AG29" s="448"/>
      <c r="AH29" s="468">
        <v>491</v>
      </c>
      <c r="AI29" s="469"/>
      <c r="AJ29" s="469"/>
      <c r="AK29" s="469"/>
      <c r="AL29" s="508"/>
      <c r="AM29" s="468">
        <v>1534002</v>
      </c>
      <c r="AN29" s="469"/>
      <c r="AO29" s="469"/>
      <c r="AP29" s="469"/>
      <c r="AQ29" s="469"/>
      <c r="AR29" s="508"/>
      <c r="AS29" s="468">
        <v>3124</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396340</v>
      </c>
      <c r="BO29" s="418"/>
      <c r="BP29" s="418"/>
      <c r="BQ29" s="418"/>
      <c r="BR29" s="418"/>
      <c r="BS29" s="418"/>
      <c r="BT29" s="418"/>
      <c r="BU29" s="419"/>
      <c r="BV29" s="417">
        <v>396221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6510537</v>
      </c>
      <c r="BO30" s="587"/>
      <c r="BP30" s="587"/>
      <c r="BQ30" s="587"/>
      <c r="BR30" s="587"/>
      <c r="BS30" s="587"/>
      <c r="BT30" s="587"/>
      <c r="BU30" s="588"/>
      <c r="BV30" s="586">
        <v>6949270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島根県市町村総合事務組合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安来ふるさと公社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島根県後期高齢者医療広域連合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安来市土地開発公社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電気事業特別会計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島根県後期高齢者医療広域連合（普通会計）</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有限会社やすぎ千軒</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安来市開発公社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17</v>
      </c>
      <c r="CP38" s="598"/>
      <c r="CQ38" s="599" t="str">
        <f>IF('各会計、関係団体の財政状況及び健全化判断比率'!BS11="","",'各会計、関係団体の財政状況及び健全化判断比率'!BS11)</f>
        <v>夢ランドしらさぎ振興事業団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18</v>
      </c>
      <c r="CP39" s="598"/>
      <c r="CQ39" s="599" t="str">
        <f>IF('各会計、関係団体の財政状況及び健全化判断比率'!BS12="","",'各会計、関係団体の財政状況及び健全化判断比率'!BS12)</f>
        <v>加納美術振興財団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8" t="s">
        <v>529</v>
      </c>
      <c r="D34" s="1188"/>
      <c r="E34" s="1189"/>
      <c r="F34" s="32">
        <v>1.1000000000000001</v>
      </c>
      <c r="G34" s="33">
        <v>0.55000000000000004</v>
      </c>
      <c r="H34" s="33">
        <v>0.8</v>
      </c>
      <c r="I34" s="33" t="s">
        <v>530</v>
      </c>
      <c r="J34" s="34" t="s">
        <v>531</v>
      </c>
      <c r="K34" s="22"/>
      <c r="L34" s="22"/>
      <c r="M34" s="22"/>
      <c r="N34" s="22"/>
      <c r="O34" s="22"/>
      <c r="P34" s="22"/>
    </row>
    <row r="35" spans="1:16" ht="39" customHeight="1" x14ac:dyDescent="0.15">
      <c r="A35" s="22"/>
      <c r="B35" s="35"/>
      <c r="C35" s="1182" t="s">
        <v>532</v>
      </c>
      <c r="D35" s="1183"/>
      <c r="E35" s="1184"/>
      <c r="F35" s="36">
        <v>4.38</v>
      </c>
      <c r="G35" s="37">
        <v>4.5999999999999996</v>
      </c>
      <c r="H35" s="37">
        <v>3.68</v>
      </c>
      <c r="I35" s="37">
        <v>3.65</v>
      </c>
      <c r="J35" s="38">
        <v>5.0999999999999996</v>
      </c>
      <c r="K35" s="22"/>
      <c r="L35" s="22"/>
      <c r="M35" s="22"/>
      <c r="N35" s="22"/>
      <c r="O35" s="22"/>
      <c r="P35" s="22"/>
    </row>
    <row r="36" spans="1:16" ht="39" customHeight="1" x14ac:dyDescent="0.15">
      <c r="A36" s="22"/>
      <c r="B36" s="35"/>
      <c r="C36" s="1182" t="s">
        <v>533</v>
      </c>
      <c r="D36" s="1183"/>
      <c r="E36" s="1184"/>
      <c r="F36" s="36">
        <v>3.99</v>
      </c>
      <c r="G36" s="37">
        <v>2.89</v>
      </c>
      <c r="H36" s="37">
        <v>3.16</v>
      </c>
      <c r="I36" s="37">
        <v>3.5</v>
      </c>
      <c r="J36" s="38">
        <v>3.6</v>
      </c>
      <c r="K36" s="22"/>
      <c r="L36" s="22"/>
      <c r="M36" s="22"/>
      <c r="N36" s="22"/>
      <c r="O36" s="22"/>
      <c r="P36" s="22"/>
    </row>
    <row r="37" spans="1:16" ht="39" customHeight="1" x14ac:dyDescent="0.15">
      <c r="A37" s="22"/>
      <c r="B37" s="35"/>
      <c r="C37" s="1182" t="s">
        <v>534</v>
      </c>
      <c r="D37" s="1183"/>
      <c r="E37" s="1184"/>
      <c r="F37" s="36">
        <v>0.5</v>
      </c>
      <c r="G37" s="37">
        <v>0.48</v>
      </c>
      <c r="H37" s="37">
        <v>0.66</v>
      </c>
      <c r="I37" s="37">
        <v>1.17</v>
      </c>
      <c r="J37" s="38">
        <v>1.33</v>
      </c>
      <c r="K37" s="22"/>
      <c r="L37" s="22"/>
      <c r="M37" s="22"/>
      <c r="N37" s="22"/>
      <c r="O37" s="22"/>
      <c r="P37" s="22"/>
    </row>
    <row r="38" spans="1:16" ht="39" customHeight="1" x14ac:dyDescent="0.15">
      <c r="A38" s="22"/>
      <c r="B38" s="35"/>
      <c r="C38" s="1182" t="s">
        <v>535</v>
      </c>
      <c r="D38" s="1183"/>
      <c r="E38" s="1184"/>
      <c r="F38" s="36">
        <v>1.19</v>
      </c>
      <c r="G38" s="37">
        <v>0.28999999999999998</v>
      </c>
      <c r="H38" s="37">
        <v>0.02</v>
      </c>
      <c r="I38" s="37">
        <v>0.03</v>
      </c>
      <c r="J38" s="38">
        <v>0.63</v>
      </c>
      <c r="K38" s="22"/>
      <c r="L38" s="22"/>
      <c r="M38" s="22"/>
      <c r="N38" s="22"/>
      <c r="O38" s="22"/>
      <c r="P38" s="22"/>
    </row>
    <row r="39" spans="1:16" ht="39" customHeight="1" x14ac:dyDescent="0.15">
      <c r="A39" s="22"/>
      <c r="B39" s="35"/>
      <c r="C39" s="1182" t="s">
        <v>536</v>
      </c>
      <c r="D39" s="1183"/>
      <c r="E39" s="1184"/>
      <c r="F39" s="36">
        <v>0</v>
      </c>
      <c r="G39" s="37">
        <v>0</v>
      </c>
      <c r="H39" s="37">
        <v>0</v>
      </c>
      <c r="I39" s="37">
        <v>0</v>
      </c>
      <c r="J39" s="38">
        <v>0.28999999999999998</v>
      </c>
      <c r="K39" s="22"/>
      <c r="L39" s="22"/>
      <c r="M39" s="22"/>
      <c r="N39" s="22"/>
      <c r="O39" s="22"/>
      <c r="P39" s="22"/>
    </row>
    <row r="40" spans="1:16" ht="39" customHeight="1" x14ac:dyDescent="0.15">
      <c r="A40" s="22"/>
      <c r="B40" s="35"/>
      <c r="C40" s="1182" t="s">
        <v>537</v>
      </c>
      <c r="D40" s="1183"/>
      <c r="E40" s="1184"/>
      <c r="F40" s="36">
        <v>0.06</v>
      </c>
      <c r="G40" s="37">
        <v>0.06</v>
      </c>
      <c r="H40" s="37">
        <v>0.05</v>
      </c>
      <c r="I40" s="37">
        <v>0.06</v>
      </c>
      <c r="J40" s="38">
        <v>7.0000000000000007E-2</v>
      </c>
      <c r="K40" s="22"/>
      <c r="L40" s="22"/>
      <c r="M40" s="22"/>
      <c r="N40" s="22"/>
      <c r="O40" s="22"/>
      <c r="P40" s="22"/>
    </row>
    <row r="41" spans="1:16" ht="39" customHeight="1" x14ac:dyDescent="0.15">
      <c r="A41" s="22"/>
      <c r="B41" s="35"/>
      <c r="C41" s="1182" t="s">
        <v>538</v>
      </c>
      <c r="D41" s="1183"/>
      <c r="E41" s="1184"/>
      <c r="F41" s="36">
        <v>0.01</v>
      </c>
      <c r="G41" s="37">
        <v>0.02</v>
      </c>
      <c r="H41" s="37">
        <v>0.02</v>
      </c>
      <c r="I41" s="37">
        <v>0</v>
      </c>
      <c r="J41" s="38">
        <v>0.01</v>
      </c>
      <c r="K41" s="22"/>
      <c r="L41" s="22"/>
      <c r="M41" s="22"/>
      <c r="N41" s="22"/>
      <c r="O41" s="22"/>
      <c r="P41" s="22"/>
    </row>
    <row r="42" spans="1:16" ht="39" customHeight="1" x14ac:dyDescent="0.15">
      <c r="A42" s="22"/>
      <c r="B42" s="39"/>
      <c r="C42" s="1182" t="s">
        <v>539</v>
      </c>
      <c r="D42" s="1183"/>
      <c r="E42" s="1184"/>
      <c r="F42" s="36" t="s">
        <v>483</v>
      </c>
      <c r="G42" s="37" t="s">
        <v>483</v>
      </c>
      <c r="H42" s="37" t="s">
        <v>483</v>
      </c>
      <c r="I42" s="37" t="s">
        <v>483</v>
      </c>
      <c r="J42" s="38" t="s">
        <v>483</v>
      </c>
      <c r="K42" s="22"/>
      <c r="L42" s="22"/>
      <c r="M42" s="22"/>
      <c r="N42" s="22"/>
      <c r="O42" s="22"/>
      <c r="P42" s="22"/>
    </row>
    <row r="43" spans="1:16" ht="39" customHeight="1" thickBot="1" x14ac:dyDescent="0.2">
      <c r="A43" s="22"/>
      <c r="B43" s="40"/>
      <c r="C43" s="1185" t="s">
        <v>540</v>
      </c>
      <c r="D43" s="1186"/>
      <c r="E43" s="1187"/>
      <c r="F43" s="41" t="s">
        <v>483</v>
      </c>
      <c r="G43" s="42" t="s">
        <v>483</v>
      </c>
      <c r="H43" s="42">
        <v>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4" zoomScaleNormal="64"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3491</v>
      </c>
      <c r="L45" s="60">
        <v>3568</v>
      </c>
      <c r="M45" s="60">
        <v>3574</v>
      </c>
      <c r="N45" s="60">
        <v>3644</v>
      </c>
      <c r="O45" s="61">
        <v>3679</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483</v>
      </c>
      <c r="L46" s="64" t="s">
        <v>483</v>
      </c>
      <c r="M46" s="64" t="s">
        <v>483</v>
      </c>
      <c r="N46" s="64" t="s">
        <v>483</v>
      </c>
      <c r="O46" s="65" t="s">
        <v>483</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483</v>
      </c>
      <c r="L47" s="64" t="s">
        <v>483</v>
      </c>
      <c r="M47" s="64" t="s">
        <v>483</v>
      </c>
      <c r="N47" s="64" t="s">
        <v>483</v>
      </c>
      <c r="O47" s="65" t="s">
        <v>483</v>
      </c>
      <c r="P47" s="48"/>
      <c r="Q47" s="48"/>
      <c r="R47" s="48"/>
      <c r="S47" s="48"/>
      <c r="T47" s="48"/>
      <c r="U47" s="48"/>
    </row>
    <row r="48" spans="1:21" ht="30.75" customHeight="1" x14ac:dyDescent="0.15">
      <c r="A48" s="48"/>
      <c r="B48" s="1200"/>
      <c r="C48" s="1201"/>
      <c r="D48" s="62"/>
      <c r="E48" s="1192" t="s">
        <v>15</v>
      </c>
      <c r="F48" s="1192"/>
      <c r="G48" s="1192"/>
      <c r="H48" s="1192"/>
      <c r="I48" s="1192"/>
      <c r="J48" s="1193"/>
      <c r="K48" s="63">
        <v>1283</v>
      </c>
      <c r="L48" s="64">
        <v>1292</v>
      </c>
      <c r="M48" s="64">
        <v>1271</v>
      </c>
      <c r="N48" s="64">
        <v>1272</v>
      </c>
      <c r="O48" s="65">
        <v>1399</v>
      </c>
      <c r="P48" s="48"/>
      <c r="Q48" s="48"/>
      <c r="R48" s="48"/>
      <c r="S48" s="48"/>
      <c r="T48" s="48"/>
      <c r="U48" s="48"/>
    </row>
    <row r="49" spans="1:21" ht="30.75" customHeight="1" x14ac:dyDescent="0.15">
      <c r="A49" s="48"/>
      <c r="B49" s="1200"/>
      <c r="C49" s="1201"/>
      <c r="D49" s="62"/>
      <c r="E49" s="1192" t="s">
        <v>16</v>
      </c>
      <c r="F49" s="1192"/>
      <c r="G49" s="1192"/>
      <c r="H49" s="1192"/>
      <c r="I49" s="1192"/>
      <c r="J49" s="1193"/>
      <c r="K49" s="63" t="s">
        <v>483</v>
      </c>
      <c r="L49" s="64" t="s">
        <v>483</v>
      </c>
      <c r="M49" s="64" t="s">
        <v>483</v>
      </c>
      <c r="N49" s="64" t="s">
        <v>483</v>
      </c>
      <c r="O49" s="65" t="s">
        <v>483</v>
      </c>
      <c r="P49" s="48"/>
      <c r="Q49" s="48"/>
      <c r="R49" s="48"/>
      <c r="S49" s="48"/>
      <c r="T49" s="48"/>
      <c r="U49" s="48"/>
    </row>
    <row r="50" spans="1:21" ht="30.75" customHeight="1" x14ac:dyDescent="0.15">
      <c r="A50" s="48"/>
      <c r="B50" s="1200"/>
      <c r="C50" s="1201"/>
      <c r="D50" s="62"/>
      <c r="E50" s="1192" t="s">
        <v>17</v>
      </c>
      <c r="F50" s="1192"/>
      <c r="G50" s="1192"/>
      <c r="H50" s="1192"/>
      <c r="I50" s="1192"/>
      <c r="J50" s="1193"/>
      <c r="K50" s="63">
        <v>75</v>
      </c>
      <c r="L50" s="64">
        <v>65</v>
      </c>
      <c r="M50" s="64">
        <v>57</v>
      </c>
      <c r="N50" s="64">
        <v>52</v>
      </c>
      <c r="O50" s="65">
        <v>47</v>
      </c>
      <c r="P50" s="48"/>
      <c r="Q50" s="48"/>
      <c r="R50" s="48"/>
      <c r="S50" s="48"/>
      <c r="T50" s="48"/>
      <c r="U50" s="48"/>
    </row>
    <row r="51" spans="1:21" ht="30.75" customHeight="1" x14ac:dyDescent="0.15">
      <c r="A51" s="48"/>
      <c r="B51" s="1202"/>
      <c r="C51" s="1203"/>
      <c r="D51" s="66"/>
      <c r="E51" s="1192" t="s">
        <v>18</v>
      </c>
      <c r="F51" s="1192"/>
      <c r="G51" s="1192"/>
      <c r="H51" s="1192"/>
      <c r="I51" s="1192"/>
      <c r="J51" s="1193"/>
      <c r="K51" s="63">
        <v>2</v>
      </c>
      <c r="L51" s="64">
        <v>3</v>
      </c>
      <c r="M51" s="64">
        <v>2</v>
      </c>
      <c r="N51" s="64">
        <v>1</v>
      </c>
      <c r="O51" s="65">
        <v>2</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3073</v>
      </c>
      <c r="L52" s="64">
        <v>3148</v>
      </c>
      <c r="M52" s="64">
        <v>3217</v>
      </c>
      <c r="N52" s="64">
        <v>3255</v>
      </c>
      <c r="O52" s="65">
        <v>3270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1778</v>
      </c>
      <c r="L53" s="69">
        <v>1780</v>
      </c>
      <c r="M53" s="69">
        <v>1687</v>
      </c>
      <c r="N53" s="69">
        <v>1714</v>
      </c>
      <c r="O53" s="70">
        <v>1857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9" zoomScaleNormal="59"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6" t="s">
        <v>24</v>
      </c>
      <c r="C41" s="1207"/>
      <c r="D41" s="81"/>
      <c r="E41" s="1212" t="s">
        <v>25</v>
      </c>
      <c r="F41" s="1212"/>
      <c r="G41" s="1212"/>
      <c r="H41" s="1213"/>
      <c r="I41" s="82">
        <v>29732</v>
      </c>
      <c r="J41" s="83">
        <v>30593</v>
      </c>
      <c r="K41" s="83">
        <v>31538</v>
      </c>
      <c r="L41" s="83">
        <v>33329</v>
      </c>
      <c r="M41" s="84">
        <v>37554</v>
      </c>
    </row>
    <row r="42" spans="2:13" ht="27.75" customHeight="1" x14ac:dyDescent="0.15">
      <c r="B42" s="1208"/>
      <c r="C42" s="1209"/>
      <c r="D42" s="85"/>
      <c r="E42" s="1214" t="s">
        <v>26</v>
      </c>
      <c r="F42" s="1214"/>
      <c r="G42" s="1214"/>
      <c r="H42" s="1215"/>
      <c r="I42" s="86">
        <v>497</v>
      </c>
      <c r="J42" s="87">
        <v>451</v>
      </c>
      <c r="K42" s="87">
        <v>395</v>
      </c>
      <c r="L42" s="87">
        <v>342</v>
      </c>
      <c r="M42" s="88">
        <v>296</v>
      </c>
    </row>
    <row r="43" spans="2:13" ht="27.75" customHeight="1" x14ac:dyDescent="0.15">
      <c r="B43" s="1208"/>
      <c r="C43" s="1209"/>
      <c r="D43" s="85"/>
      <c r="E43" s="1214" t="s">
        <v>27</v>
      </c>
      <c r="F43" s="1214"/>
      <c r="G43" s="1214"/>
      <c r="H43" s="1215"/>
      <c r="I43" s="86">
        <v>19035</v>
      </c>
      <c r="J43" s="87">
        <v>18980</v>
      </c>
      <c r="K43" s="87">
        <v>18948</v>
      </c>
      <c r="L43" s="87">
        <v>18752</v>
      </c>
      <c r="M43" s="88">
        <v>19204</v>
      </c>
    </row>
    <row r="44" spans="2:13" ht="27.75" customHeight="1" x14ac:dyDescent="0.15">
      <c r="B44" s="1208"/>
      <c r="C44" s="1209"/>
      <c r="D44" s="85"/>
      <c r="E44" s="1214" t="s">
        <v>28</v>
      </c>
      <c r="F44" s="1214"/>
      <c r="G44" s="1214"/>
      <c r="H44" s="1215"/>
      <c r="I44" s="86" t="s">
        <v>483</v>
      </c>
      <c r="J44" s="87" t="s">
        <v>483</v>
      </c>
      <c r="K44" s="87" t="s">
        <v>483</v>
      </c>
      <c r="L44" s="87" t="s">
        <v>483</v>
      </c>
      <c r="M44" s="88" t="s">
        <v>483</v>
      </c>
    </row>
    <row r="45" spans="2:13" ht="27.75" customHeight="1" x14ac:dyDescent="0.15">
      <c r="B45" s="1208"/>
      <c r="C45" s="1209"/>
      <c r="D45" s="85"/>
      <c r="E45" s="1214" t="s">
        <v>29</v>
      </c>
      <c r="F45" s="1214"/>
      <c r="G45" s="1214"/>
      <c r="H45" s="1215"/>
      <c r="I45" s="86">
        <v>5297</v>
      </c>
      <c r="J45" s="87">
        <v>5241</v>
      </c>
      <c r="K45" s="87">
        <v>4981</v>
      </c>
      <c r="L45" s="87">
        <v>4753</v>
      </c>
      <c r="M45" s="88">
        <v>4755</v>
      </c>
    </row>
    <row r="46" spans="2:13" ht="27.75" customHeight="1" x14ac:dyDescent="0.15">
      <c r="B46" s="1208"/>
      <c r="C46" s="1209"/>
      <c r="D46" s="89"/>
      <c r="E46" s="1214" t="s">
        <v>30</v>
      </c>
      <c r="F46" s="1214"/>
      <c r="G46" s="1214"/>
      <c r="H46" s="1215"/>
      <c r="I46" s="86">
        <v>61</v>
      </c>
      <c r="J46" s="87">
        <v>144</v>
      </c>
      <c r="K46" s="87">
        <v>127</v>
      </c>
      <c r="L46" s="87">
        <v>144</v>
      </c>
      <c r="M46" s="88">
        <v>94</v>
      </c>
    </row>
    <row r="47" spans="2:13" ht="27.75" customHeight="1" x14ac:dyDescent="0.15">
      <c r="B47" s="1208"/>
      <c r="C47" s="1209"/>
      <c r="D47" s="90"/>
      <c r="E47" s="1216" t="s">
        <v>31</v>
      </c>
      <c r="F47" s="1217"/>
      <c r="G47" s="1217"/>
      <c r="H47" s="1218"/>
      <c r="I47" s="86" t="s">
        <v>483</v>
      </c>
      <c r="J47" s="87" t="s">
        <v>483</v>
      </c>
      <c r="K47" s="87" t="s">
        <v>483</v>
      </c>
      <c r="L47" s="87" t="s">
        <v>483</v>
      </c>
      <c r="M47" s="88" t="s">
        <v>483</v>
      </c>
    </row>
    <row r="48" spans="2:13" ht="27.75" customHeight="1" x14ac:dyDescent="0.15">
      <c r="B48" s="1208"/>
      <c r="C48" s="1209"/>
      <c r="D48" s="85"/>
      <c r="E48" s="1214" t="s">
        <v>32</v>
      </c>
      <c r="F48" s="1214"/>
      <c r="G48" s="1214"/>
      <c r="H48" s="1215"/>
      <c r="I48" s="86" t="s">
        <v>483</v>
      </c>
      <c r="J48" s="87" t="s">
        <v>483</v>
      </c>
      <c r="K48" s="87" t="s">
        <v>483</v>
      </c>
      <c r="L48" s="87" t="s">
        <v>483</v>
      </c>
      <c r="M48" s="88" t="s">
        <v>483</v>
      </c>
    </row>
    <row r="49" spans="2:13" ht="27.75" customHeight="1" x14ac:dyDescent="0.15">
      <c r="B49" s="1210"/>
      <c r="C49" s="1211"/>
      <c r="D49" s="85"/>
      <c r="E49" s="1214" t="s">
        <v>33</v>
      </c>
      <c r="F49" s="1214"/>
      <c r="G49" s="1214"/>
      <c r="H49" s="1215"/>
      <c r="I49" s="86" t="s">
        <v>483</v>
      </c>
      <c r="J49" s="87" t="s">
        <v>483</v>
      </c>
      <c r="K49" s="87" t="s">
        <v>483</v>
      </c>
      <c r="L49" s="87" t="s">
        <v>483</v>
      </c>
      <c r="M49" s="88" t="s">
        <v>483</v>
      </c>
    </row>
    <row r="50" spans="2:13" ht="27.75" customHeight="1" x14ac:dyDescent="0.15">
      <c r="B50" s="1219" t="s">
        <v>34</v>
      </c>
      <c r="C50" s="1220"/>
      <c r="D50" s="91"/>
      <c r="E50" s="1214" t="s">
        <v>35</v>
      </c>
      <c r="F50" s="1214"/>
      <c r="G50" s="1214"/>
      <c r="H50" s="1215"/>
      <c r="I50" s="86">
        <v>7353</v>
      </c>
      <c r="J50" s="87">
        <v>7990</v>
      </c>
      <c r="K50" s="87">
        <v>8161</v>
      </c>
      <c r="L50" s="87">
        <v>8767</v>
      </c>
      <c r="M50" s="88">
        <v>8057</v>
      </c>
    </row>
    <row r="51" spans="2:13" ht="27.75" customHeight="1" x14ac:dyDescent="0.15">
      <c r="B51" s="1208"/>
      <c r="C51" s="1209"/>
      <c r="D51" s="85"/>
      <c r="E51" s="1214" t="s">
        <v>36</v>
      </c>
      <c r="F51" s="1214"/>
      <c r="G51" s="1214"/>
      <c r="H51" s="1215"/>
      <c r="I51" s="86">
        <v>1036</v>
      </c>
      <c r="J51" s="87">
        <v>1139</v>
      </c>
      <c r="K51" s="87">
        <v>983</v>
      </c>
      <c r="L51" s="87">
        <v>846</v>
      </c>
      <c r="M51" s="88">
        <v>751</v>
      </c>
    </row>
    <row r="52" spans="2:13" ht="27.75" customHeight="1" x14ac:dyDescent="0.15">
      <c r="B52" s="1210"/>
      <c r="C52" s="1211"/>
      <c r="D52" s="85"/>
      <c r="E52" s="1214" t="s">
        <v>37</v>
      </c>
      <c r="F52" s="1214"/>
      <c r="G52" s="1214"/>
      <c r="H52" s="1215"/>
      <c r="I52" s="86">
        <v>32791</v>
      </c>
      <c r="J52" s="87">
        <v>33506</v>
      </c>
      <c r="K52" s="87">
        <v>33998</v>
      </c>
      <c r="L52" s="87">
        <v>35533</v>
      </c>
      <c r="M52" s="88">
        <v>39146</v>
      </c>
    </row>
    <row r="53" spans="2:13" ht="27.75" customHeight="1" thickBot="1" x14ac:dyDescent="0.2">
      <c r="B53" s="1221" t="s">
        <v>21</v>
      </c>
      <c r="C53" s="1222"/>
      <c r="D53" s="92"/>
      <c r="E53" s="1223" t="s">
        <v>38</v>
      </c>
      <c r="F53" s="1223"/>
      <c r="G53" s="1223"/>
      <c r="H53" s="1224"/>
      <c r="I53" s="93">
        <v>13441</v>
      </c>
      <c r="J53" s="94">
        <v>12774</v>
      </c>
      <c r="K53" s="94">
        <v>12847</v>
      </c>
      <c r="L53" s="94">
        <v>12175</v>
      </c>
      <c r="M53" s="95">
        <v>13949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9" t="s">
        <v>562</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8"/>
      <c r="H50" s="1249"/>
      <c r="I50" s="1249"/>
      <c r="J50" s="1250"/>
      <c r="K50" s="356" t="s">
        <v>522</v>
      </c>
      <c r="L50" s="356" t="s">
        <v>523</v>
      </c>
      <c r="M50" s="356" t="s">
        <v>524</v>
      </c>
      <c r="N50" s="356" t="s">
        <v>525</v>
      </c>
      <c r="O50" s="356" t="s">
        <v>526</v>
      </c>
    </row>
    <row r="51" spans="1:17" x14ac:dyDescent="0.15">
      <c r="B51" s="250"/>
      <c r="C51" s="246"/>
      <c r="D51" s="246"/>
      <c r="E51" s="246"/>
      <c r="F51" s="246"/>
      <c r="G51" s="1251" t="s">
        <v>555</v>
      </c>
      <c r="H51" s="1252"/>
      <c r="I51" s="1257" t="s">
        <v>556</v>
      </c>
      <c r="J51" s="1257"/>
      <c r="K51" s="1259"/>
      <c r="L51" s="1259"/>
      <c r="M51" s="1259"/>
      <c r="N51" s="1225">
        <v>106.6</v>
      </c>
      <c r="O51" s="1259"/>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557</v>
      </c>
      <c r="J53" s="1237"/>
      <c r="K53" s="1260"/>
      <c r="L53" s="1260"/>
      <c r="M53" s="1260"/>
      <c r="N53" s="1229">
        <v>57.5</v>
      </c>
      <c r="O53" s="1260"/>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558</v>
      </c>
      <c r="H55" s="1232"/>
      <c r="I55" s="1237" t="s">
        <v>556</v>
      </c>
      <c r="J55" s="1237"/>
      <c r="K55" s="1259"/>
      <c r="L55" s="1259"/>
      <c r="M55" s="1259"/>
      <c r="N55" s="1225">
        <v>32.799999999999997</v>
      </c>
      <c r="O55" s="1259"/>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557</v>
      </c>
      <c r="J57" s="1227"/>
      <c r="K57" s="1260"/>
      <c r="L57" s="1260"/>
      <c r="M57" s="1260"/>
      <c r="N57" s="1229">
        <v>58.6</v>
      </c>
      <c r="O57" s="1260"/>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9" t="s">
        <v>563</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8"/>
      <c r="H72" s="1249"/>
      <c r="I72" s="1249"/>
      <c r="J72" s="1250"/>
      <c r="K72" s="356" t="s">
        <v>522</v>
      </c>
      <c r="L72" s="356" t="s">
        <v>523</v>
      </c>
      <c r="M72" s="356" t="s">
        <v>524</v>
      </c>
      <c r="N72" s="356" t="s">
        <v>525</v>
      </c>
      <c r="O72" s="356" t="s">
        <v>526</v>
      </c>
    </row>
    <row r="73" spans="2:30" x14ac:dyDescent="0.15">
      <c r="B73" s="250"/>
      <c r="C73" s="246"/>
      <c r="D73" s="246"/>
      <c r="E73" s="246"/>
      <c r="F73" s="246"/>
      <c r="G73" s="1251" t="s">
        <v>555</v>
      </c>
      <c r="H73" s="1252"/>
      <c r="I73" s="1257" t="s">
        <v>556</v>
      </c>
      <c r="J73" s="1257"/>
      <c r="K73" s="1238">
        <v>116.2</v>
      </c>
      <c r="L73" s="1238">
        <v>109.5</v>
      </c>
      <c r="M73" s="1225">
        <v>113</v>
      </c>
      <c r="N73" s="1225">
        <v>106.6</v>
      </c>
      <c r="O73" s="1225">
        <v>124.2</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561</v>
      </c>
      <c r="J75" s="1237"/>
      <c r="K75" s="1229">
        <v>15.3</v>
      </c>
      <c r="L75" s="1229">
        <v>15.3</v>
      </c>
      <c r="M75" s="1229">
        <v>15.1</v>
      </c>
      <c r="N75" s="1229">
        <v>15</v>
      </c>
      <c r="O75" s="1229">
        <v>15.4</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558</v>
      </c>
      <c r="H77" s="1232"/>
      <c r="I77" s="1237" t="s">
        <v>556</v>
      </c>
      <c r="J77" s="1237"/>
      <c r="K77" s="1238">
        <v>64.599999999999994</v>
      </c>
      <c r="L77" s="1238">
        <v>52.8</v>
      </c>
      <c r="M77" s="1225">
        <v>48.6</v>
      </c>
      <c r="N77" s="1225">
        <v>32.799999999999997</v>
      </c>
      <c r="O77" s="1225">
        <v>54.6</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561</v>
      </c>
      <c r="J79" s="1227"/>
      <c r="K79" s="1228">
        <v>12.4</v>
      </c>
      <c r="L79" s="1228">
        <v>11.5</v>
      </c>
      <c r="M79" s="1228">
        <v>10.4</v>
      </c>
      <c r="N79" s="1228">
        <v>9.5</v>
      </c>
      <c r="O79" s="1228">
        <v>10</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C52"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94796</v>
      </c>
      <c r="E3" s="118"/>
      <c r="F3" s="119">
        <v>70489</v>
      </c>
      <c r="G3" s="120"/>
      <c r="H3" s="121"/>
    </row>
    <row r="4" spans="1:8" x14ac:dyDescent="0.15">
      <c r="A4" s="122"/>
      <c r="B4" s="123"/>
      <c r="C4" s="124"/>
      <c r="D4" s="125">
        <v>37859</v>
      </c>
      <c r="E4" s="126"/>
      <c r="F4" s="127">
        <v>37817</v>
      </c>
      <c r="G4" s="128"/>
      <c r="H4" s="129"/>
    </row>
    <row r="5" spans="1:8" x14ac:dyDescent="0.15">
      <c r="A5" s="110" t="s">
        <v>516</v>
      </c>
      <c r="B5" s="115"/>
      <c r="C5" s="116"/>
      <c r="D5" s="117">
        <v>134422</v>
      </c>
      <c r="E5" s="118"/>
      <c r="F5" s="119">
        <v>84389</v>
      </c>
      <c r="G5" s="120"/>
      <c r="H5" s="121"/>
    </row>
    <row r="6" spans="1:8" x14ac:dyDescent="0.15">
      <c r="A6" s="122"/>
      <c r="B6" s="123"/>
      <c r="C6" s="124"/>
      <c r="D6" s="125">
        <v>47559</v>
      </c>
      <c r="E6" s="126"/>
      <c r="F6" s="127">
        <v>44339</v>
      </c>
      <c r="G6" s="128"/>
      <c r="H6" s="129"/>
    </row>
    <row r="7" spans="1:8" x14ac:dyDescent="0.15">
      <c r="A7" s="110" t="s">
        <v>517</v>
      </c>
      <c r="B7" s="115"/>
      <c r="C7" s="116"/>
      <c r="D7" s="117">
        <v>107463</v>
      </c>
      <c r="E7" s="118"/>
      <c r="F7" s="119">
        <v>83623</v>
      </c>
      <c r="G7" s="120"/>
      <c r="H7" s="121"/>
    </row>
    <row r="8" spans="1:8" x14ac:dyDescent="0.15">
      <c r="A8" s="122"/>
      <c r="B8" s="123"/>
      <c r="C8" s="124"/>
      <c r="D8" s="125">
        <v>82373</v>
      </c>
      <c r="E8" s="126"/>
      <c r="F8" s="127">
        <v>48787</v>
      </c>
      <c r="G8" s="128"/>
      <c r="H8" s="129"/>
    </row>
    <row r="9" spans="1:8" x14ac:dyDescent="0.15">
      <c r="A9" s="110" t="s">
        <v>518</v>
      </c>
      <c r="B9" s="115"/>
      <c r="C9" s="116"/>
      <c r="D9" s="117">
        <v>136026</v>
      </c>
      <c r="E9" s="118"/>
      <c r="F9" s="119">
        <v>87974</v>
      </c>
      <c r="G9" s="120"/>
      <c r="H9" s="121"/>
    </row>
    <row r="10" spans="1:8" x14ac:dyDescent="0.15">
      <c r="A10" s="122"/>
      <c r="B10" s="123"/>
      <c r="C10" s="124"/>
      <c r="D10" s="125">
        <v>107136</v>
      </c>
      <c r="E10" s="126"/>
      <c r="F10" s="127">
        <v>48183</v>
      </c>
      <c r="G10" s="128"/>
      <c r="H10" s="129"/>
    </row>
    <row r="11" spans="1:8" x14ac:dyDescent="0.15">
      <c r="A11" s="110" t="s">
        <v>519</v>
      </c>
      <c r="B11" s="115"/>
      <c r="C11" s="116"/>
      <c r="D11" s="117">
        <v>209938</v>
      </c>
      <c r="E11" s="118"/>
      <c r="F11" s="119">
        <v>83280</v>
      </c>
      <c r="G11" s="120"/>
      <c r="H11" s="121"/>
    </row>
    <row r="12" spans="1:8" x14ac:dyDescent="0.15">
      <c r="A12" s="122"/>
      <c r="B12" s="123"/>
      <c r="C12" s="130"/>
      <c r="D12" s="125">
        <v>170628</v>
      </c>
      <c r="E12" s="126"/>
      <c r="F12" s="127">
        <v>43123</v>
      </c>
      <c r="G12" s="128"/>
      <c r="H12" s="129"/>
    </row>
    <row r="13" spans="1:8" x14ac:dyDescent="0.15">
      <c r="A13" s="110"/>
      <c r="B13" s="115"/>
      <c r="C13" s="131"/>
      <c r="D13" s="132">
        <v>136529</v>
      </c>
      <c r="E13" s="133"/>
      <c r="F13" s="134">
        <v>81951</v>
      </c>
      <c r="G13" s="135"/>
      <c r="H13" s="121"/>
    </row>
    <row r="14" spans="1:8" x14ac:dyDescent="0.15">
      <c r="A14" s="122"/>
      <c r="B14" s="123"/>
      <c r="C14" s="124"/>
      <c r="D14" s="125">
        <v>89111</v>
      </c>
      <c r="E14" s="126"/>
      <c r="F14" s="127">
        <v>44450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v>
      </c>
      <c r="C19" s="136">
        <f>ROUND(VALUE(SUBSTITUTE(実質収支比率等に係る経年分析!G$48,"▲","-")),2)</f>
        <v>2.88</v>
      </c>
      <c r="D19" s="136">
        <f>ROUND(VALUE(SUBSTITUTE(実質収支比率等に係る経年分析!H$48,"▲","-")),2)</f>
        <v>3.16</v>
      </c>
      <c r="E19" s="136">
        <f>ROUND(VALUE(SUBSTITUTE(実質収支比率等に係る経年分析!I$48,"▲","-")),2)</f>
        <v>3.51</v>
      </c>
      <c r="F19" s="136">
        <f>ROUND(VALUE(SUBSTITUTE(実質収支比率等に係る経年分析!J$48,"▲","-")),2)</f>
        <v>3.6</v>
      </c>
    </row>
    <row r="20" spans="1:11" x14ac:dyDescent="0.15">
      <c r="A20" s="136" t="s">
        <v>43</v>
      </c>
      <c r="B20" s="136">
        <f>ROUND(VALUE(SUBSTITUTE(実質収支比率等に係る経年分析!F$47,"▲","-")),2)</f>
        <v>12.4</v>
      </c>
      <c r="C20" s="136">
        <f>ROUND(VALUE(SUBSTITUTE(実質収支比率等に係る経年分析!G$47,"▲","-")),2)</f>
        <v>12.97</v>
      </c>
      <c r="D20" s="136">
        <f>ROUND(VALUE(SUBSTITUTE(実質収支比率等に係る経年分析!H$47,"▲","-")),2)</f>
        <v>15.28</v>
      </c>
      <c r="E20" s="136">
        <f>ROUND(VALUE(SUBSTITUTE(実質収支比率等に係る経年分析!I$47,"▲","-")),2)</f>
        <v>15.57</v>
      </c>
      <c r="F20" s="136">
        <f>ROUND(VALUE(SUBSTITUTE(実質収支比率等に係る経年分析!J$47,"▲","-")),2)</f>
        <v>12.78</v>
      </c>
    </row>
    <row r="21" spans="1:11" x14ac:dyDescent="0.15">
      <c r="A21" s="136" t="s">
        <v>44</v>
      </c>
      <c r="B21" s="136">
        <f>IF(ISNUMBER(VALUE(SUBSTITUTE(実質収支比率等に係る経年分析!F$49,"▲","-"))),ROUND(VALUE(SUBSTITUTE(実質収支比率等に係る経年分析!F$49,"▲","-")),2),NA())</f>
        <v>2.93</v>
      </c>
      <c r="C21" s="136">
        <f>IF(ISNUMBER(VALUE(SUBSTITUTE(実質収支比率等に係る経年分析!G$49,"▲","-"))),ROUND(VALUE(SUBSTITUTE(実質収支比率等に係る経年分析!G$49,"▲","-")),2),NA())</f>
        <v>-0.34</v>
      </c>
      <c r="D21" s="136">
        <f>IF(ISNUMBER(VALUE(SUBSTITUTE(実質収支比率等に係る経年分析!H$49,"▲","-"))),ROUND(VALUE(SUBSTITUTE(実質収支比率等に係る経年分析!H$49,"▲","-")),2),NA())</f>
        <v>2.33</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-2.92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5.0999999999999996</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0.55000000000000004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0.8</v>
      </c>
      <c r="H36" s="137">
        <f>IF(ROUND(VALUE(SUBSTITUTE(連結実質赤字比率に係る赤字・黒字の構成分析!I$34,"▲", "-")), 2) &lt; 0, ABS(ROUND(VALUE(SUBSTITUTE(連結実質赤字比率に係る赤字・黒字の構成分析!I$34,"▲", "-")), 2)), NA())</f>
        <v>0.87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3073</v>
      </c>
      <c r="E42" s="138"/>
      <c r="F42" s="138"/>
      <c r="G42" s="138">
        <f>'実質公債費比率（分子）の構造'!L$52</f>
        <v>3148</v>
      </c>
      <c r="H42" s="138"/>
      <c r="I42" s="138"/>
      <c r="J42" s="138">
        <f>'実質公債費比率（分子）の構造'!M$52</f>
        <v>3217</v>
      </c>
      <c r="K42" s="138"/>
      <c r="L42" s="138"/>
      <c r="M42" s="138">
        <f>'実質公債費比率（分子）の構造'!N$52</f>
        <v>3255</v>
      </c>
      <c r="N42" s="138"/>
      <c r="O42" s="138"/>
      <c r="P42" s="138">
        <f>'実質公債費比率（分子）の構造'!O$52</f>
        <v>3270</v>
      </c>
    </row>
    <row r="43" spans="1:16" x14ac:dyDescent="0.15">
      <c r="A43" s="138" t="s">
        <v>52</v>
      </c>
      <c r="B43" s="138">
        <f>'実質公債費比率（分子）の構造'!K$51</f>
        <v>2</v>
      </c>
      <c r="C43" s="138"/>
      <c r="D43" s="138"/>
      <c r="E43" s="138">
        <f>'実質公債費比率（分子）の構造'!L$51</f>
        <v>3</v>
      </c>
      <c r="F43" s="138"/>
      <c r="G43" s="138"/>
      <c r="H43" s="138">
        <f>'実質公債費比率（分子）の構造'!M$51</f>
        <v>2</v>
      </c>
      <c r="I43" s="138"/>
      <c r="J43" s="138"/>
      <c r="K43" s="138">
        <f>'実質公債費比率（分子）の構造'!N$51</f>
        <v>1</v>
      </c>
      <c r="L43" s="138"/>
      <c r="M43" s="138"/>
      <c r="N43" s="138">
        <f>'実質公債費比率（分子）の構造'!O$51</f>
        <v>2</v>
      </c>
      <c r="O43" s="138"/>
      <c r="P43" s="138"/>
    </row>
    <row r="44" spans="1:16" x14ac:dyDescent="0.15">
      <c r="A44" s="138" t="s">
        <v>53</v>
      </c>
      <c r="B44" s="138">
        <f>'実質公債費比率（分子）の構造'!K$50</f>
        <v>75</v>
      </c>
      <c r="C44" s="138"/>
      <c r="D44" s="138"/>
      <c r="E44" s="138">
        <f>'実質公債費比率（分子）の構造'!L$50</f>
        <v>65</v>
      </c>
      <c r="F44" s="138"/>
      <c r="G44" s="138"/>
      <c r="H44" s="138">
        <f>'実質公債費比率（分子）の構造'!M$50</f>
        <v>57</v>
      </c>
      <c r="I44" s="138"/>
      <c r="J44" s="138"/>
      <c r="K44" s="138">
        <f>'実質公債費比率（分子）の構造'!N$50</f>
        <v>52</v>
      </c>
      <c r="L44" s="138"/>
      <c r="M44" s="138"/>
      <c r="N44" s="138">
        <f>'実質公債費比率（分子）の構造'!O$50</f>
        <v>47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1283</v>
      </c>
      <c r="C46" s="138"/>
      <c r="D46" s="138"/>
      <c r="E46" s="138">
        <f>'実質公債費比率（分子）の構造'!L$48</f>
        <v>1292</v>
      </c>
      <c r="F46" s="138"/>
      <c r="G46" s="138"/>
      <c r="H46" s="138">
        <f>'実質公債費比率（分子）の構造'!M$48</f>
        <v>1271</v>
      </c>
      <c r="I46" s="138"/>
      <c r="J46" s="138"/>
      <c r="K46" s="138">
        <f>'実質公債費比率（分子）の構造'!N$48</f>
        <v>1272</v>
      </c>
      <c r="L46" s="138"/>
      <c r="M46" s="138"/>
      <c r="N46" s="138">
        <f>'実質公債費比率（分子）の構造'!O$48</f>
        <v>1399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3491</v>
      </c>
      <c r="C49" s="138"/>
      <c r="D49" s="138"/>
      <c r="E49" s="138">
        <f>'実質公債費比率（分子）の構造'!L$45</f>
        <v>3568</v>
      </c>
      <c r="F49" s="138"/>
      <c r="G49" s="138"/>
      <c r="H49" s="138">
        <f>'実質公債費比率（分子）の構造'!M$45</f>
        <v>3574</v>
      </c>
      <c r="I49" s="138"/>
      <c r="J49" s="138"/>
      <c r="K49" s="138">
        <f>'実質公債費比率（分子）の構造'!N$45</f>
        <v>3644</v>
      </c>
      <c r="L49" s="138"/>
      <c r="M49" s="138"/>
      <c r="N49" s="138">
        <f>'実質公債費比率（分子）の構造'!O$45</f>
        <v>3679</v>
      </c>
      <c r="O49" s="138"/>
      <c r="P49" s="138"/>
    </row>
    <row r="50" spans="1:16" x14ac:dyDescent="0.15">
      <c r="A50" s="138" t="s">
        <v>59</v>
      </c>
      <c r="B50" s="138" t="e">
        <f>NA()</f>
        <v>#N/A</v>
      </c>
      <c r="C50" s="138">
        <f>IF(ISNUMBER('実質公債費比率（分子）の構造'!K$53),'実質公債費比率（分子）の構造'!K$53,NA())</f>
        <v>1778</v>
      </c>
      <c r="D50" s="138" t="e">
        <f>NA()</f>
        <v>#N/A</v>
      </c>
      <c r="E50" s="138" t="e">
        <f>NA()</f>
        <v>#N/A</v>
      </c>
      <c r="F50" s="138">
        <f>IF(ISNUMBER('実質公債費比率（分子）の構造'!L$53),'実質公債費比率（分子）の構造'!L$53,NA())</f>
        <v>1780</v>
      </c>
      <c r="G50" s="138" t="e">
        <f>NA()</f>
        <v>#N/A</v>
      </c>
      <c r="H50" s="138" t="e">
        <f>NA()</f>
        <v>#N/A</v>
      </c>
      <c r="I50" s="138">
        <f>IF(ISNUMBER('実質公債費比率（分子）の構造'!M$53),'実質公債費比率（分子）の構造'!M$53,NA())</f>
        <v>1687</v>
      </c>
      <c r="J50" s="138" t="e">
        <f>NA()</f>
        <v>#N/A</v>
      </c>
      <c r="K50" s="138" t="e">
        <f>NA()</f>
        <v>#N/A</v>
      </c>
      <c r="L50" s="138">
        <f>IF(ISNUMBER('実質公債費比率（分子）の構造'!N$53),'実質公債費比率（分子）の構造'!N$53,NA())</f>
        <v>1714</v>
      </c>
      <c r="M50" s="138" t="e">
        <f>NA()</f>
        <v>#N/A</v>
      </c>
      <c r="N50" s="138" t="e">
        <f>NA()</f>
        <v>#N/A</v>
      </c>
      <c r="O50" s="138">
        <f>IF(ISNUMBER('実質公債費比率（分子）の構造'!O$53),'実質公債費比率（分子）の構造'!O$53,NA())</f>
        <v>1857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32791</v>
      </c>
      <c r="E56" s="137"/>
      <c r="F56" s="137"/>
      <c r="G56" s="137">
        <f>'将来負担比率（分子）の構造'!J$52</f>
        <v>33506</v>
      </c>
      <c r="H56" s="137"/>
      <c r="I56" s="137"/>
      <c r="J56" s="137">
        <f>'将来負担比率（分子）の構造'!K$52</f>
        <v>33998</v>
      </c>
      <c r="K56" s="137"/>
      <c r="L56" s="137"/>
      <c r="M56" s="137">
        <f>'将来負担比率（分子）の構造'!L$52</f>
        <v>35533</v>
      </c>
      <c r="N56" s="137"/>
      <c r="O56" s="137"/>
      <c r="P56" s="137">
        <f>'将来負担比率（分子）の構造'!M$52</f>
        <v>39146</v>
      </c>
    </row>
    <row r="57" spans="1:16" x14ac:dyDescent="0.15">
      <c r="A57" s="137" t="s">
        <v>36</v>
      </c>
      <c r="B57" s="137"/>
      <c r="C57" s="137"/>
      <c r="D57" s="137">
        <f>'将来負担比率（分子）の構造'!I$51</f>
        <v>1036</v>
      </c>
      <c r="E57" s="137"/>
      <c r="F57" s="137"/>
      <c r="G57" s="137">
        <f>'将来負担比率（分子）の構造'!J$51</f>
        <v>1139</v>
      </c>
      <c r="H57" s="137"/>
      <c r="I57" s="137"/>
      <c r="J57" s="137">
        <f>'将来負担比率（分子）の構造'!K$51</f>
        <v>983</v>
      </c>
      <c r="K57" s="137"/>
      <c r="L57" s="137"/>
      <c r="M57" s="137">
        <f>'将来負担比率（分子）の構造'!L$51</f>
        <v>846</v>
      </c>
      <c r="N57" s="137"/>
      <c r="O57" s="137"/>
      <c r="P57" s="137">
        <f>'将来負担比率（分子）の構造'!M$51</f>
        <v>751</v>
      </c>
    </row>
    <row r="58" spans="1:16" x14ac:dyDescent="0.15">
      <c r="A58" s="137" t="s">
        <v>35</v>
      </c>
      <c r="B58" s="137"/>
      <c r="C58" s="137"/>
      <c r="D58" s="137">
        <f>'将来負担比率（分子）の構造'!I$50</f>
        <v>7353</v>
      </c>
      <c r="E58" s="137"/>
      <c r="F58" s="137"/>
      <c r="G58" s="137">
        <f>'将来負担比率（分子）の構造'!J$50</f>
        <v>7990</v>
      </c>
      <c r="H58" s="137"/>
      <c r="I58" s="137"/>
      <c r="J58" s="137">
        <f>'将来負担比率（分子）の構造'!K$50</f>
        <v>8161</v>
      </c>
      <c r="K58" s="137"/>
      <c r="L58" s="137"/>
      <c r="M58" s="137">
        <f>'将来負担比率（分子）の構造'!L$50</f>
        <v>8767</v>
      </c>
      <c r="N58" s="137"/>
      <c r="O58" s="137"/>
      <c r="P58" s="137">
        <f>'将来負担比率（分子）の構造'!M$50</f>
        <v>8057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61</v>
      </c>
      <c r="C61" s="137"/>
      <c r="D61" s="137"/>
      <c r="E61" s="137">
        <f>'将来負担比率（分子）の構造'!J$46</f>
        <v>144</v>
      </c>
      <c r="F61" s="137"/>
      <c r="G61" s="137"/>
      <c r="H61" s="137">
        <f>'将来負担比率（分子）の構造'!K$46</f>
        <v>127</v>
      </c>
      <c r="I61" s="137"/>
      <c r="J61" s="137"/>
      <c r="K61" s="137">
        <f>'将来負担比率（分子）の構造'!L$46</f>
        <v>144</v>
      </c>
      <c r="L61" s="137"/>
      <c r="M61" s="137"/>
      <c r="N61" s="137">
        <f>'将来負担比率（分子）の構造'!M$46</f>
        <v>94</v>
      </c>
      <c r="O61" s="137"/>
      <c r="P61" s="137"/>
    </row>
    <row r="62" spans="1:16" x14ac:dyDescent="0.15">
      <c r="A62" s="137" t="s">
        <v>29</v>
      </c>
      <c r="B62" s="137">
        <f>'将来負担比率（分子）の構造'!I$45</f>
        <v>5297</v>
      </c>
      <c r="C62" s="137"/>
      <c r="D62" s="137"/>
      <c r="E62" s="137">
        <f>'将来負担比率（分子）の構造'!J$45</f>
        <v>5241</v>
      </c>
      <c r="F62" s="137"/>
      <c r="G62" s="137"/>
      <c r="H62" s="137">
        <f>'将来負担比率（分子）の構造'!K$45</f>
        <v>4981</v>
      </c>
      <c r="I62" s="137"/>
      <c r="J62" s="137"/>
      <c r="K62" s="137">
        <f>'将来負担比率（分子）の構造'!L$45</f>
        <v>4753</v>
      </c>
      <c r="L62" s="137"/>
      <c r="M62" s="137"/>
      <c r="N62" s="137">
        <f>'将来負担比率（分子）の構造'!M$45</f>
        <v>4755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19035</v>
      </c>
      <c r="C64" s="137"/>
      <c r="D64" s="137"/>
      <c r="E64" s="137">
        <f>'将来負担比率（分子）の構造'!J$43</f>
        <v>18980</v>
      </c>
      <c r="F64" s="137"/>
      <c r="G64" s="137"/>
      <c r="H64" s="137">
        <f>'将来負担比率（分子）の構造'!K$43</f>
        <v>18948</v>
      </c>
      <c r="I64" s="137"/>
      <c r="J64" s="137"/>
      <c r="K64" s="137">
        <f>'将来負担比率（分子）の構造'!L$43</f>
        <v>18752</v>
      </c>
      <c r="L64" s="137"/>
      <c r="M64" s="137"/>
      <c r="N64" s="137">
        <f>'将来負担比率（分子）の構造'!M$43</f>
        <v>19204</v>
      </c>
      <c r="O64" s="137"/>
      <c r="P64" s="137"/>
    </row>
    <row r="65" spans="1:16" x14ac:dyDescent="0.15">
      <c r="A65" s="137" t="s">
        <v>26</v>
      </c>
      <c r="B65" s="137">
        <f>'将来負担比率（分子）の構造'!I$42</f>
        <v>497</v>
      </c>
      <c r="C65" s="137"/>
      <c r="D65" s="137"/>
      <c r="E65" s="137">
        <f>'将来負担比率（分子）の構造'!J$42</f>
        <v>451</v>
      </c>
      <c r="F65" s="137"/>
      <c r="G65" s="137"/>
      <c r="H65" s="137">
        <f>'将来負担比率（分子）の構造'!K$42</f>
        <v>395</v>
      </c>
      <c r="I65" s="137"/>
      <c r="J65" s="137"/>
      <c r="K65" s="137">
        <f>'将来負担比率（分子）の構造'!L$42</f>
        <v>342</v>
      </c>
      <c r="L65" s="137"/>
      <c r="M65" s="137"/>
      <c r="N65" s="137">
        <f>'将来負担比率（分子）の構造'!M$42</f>
        <v>296</v>
      </c>
      <c r="O65" s="137"/>
      <c r="P65" s="137"/>
    </row>
    <row r="66" spans="1:16" x14ac:dyDescent="0.15">
      <c r="A66" s="137" t="s">
        <v>25</v>
      </c>
      <c r="B66" s="137">
        <f>'将来負担比率（分子）の構造'!I$41</f>
        <v>29732</v>
      </c>
      <c r="C66" s="137"/>
      <c r="D66" s="137"/>
      <c r="E66" s="137">
        <f>'将来負担比率（分子）の構造'!J$41</f>
        <v>30593</v>
      </c>
      <c r="F66" s="137"/>
      <c r="G66" s="137"/>
      <c r="H66" s="137">
        <f>'将来負担比率（分子）の構造'!K$41</f>
        <v>31538</v>
      </c>
      <c r="I66" s="137"/>
      <c r="J66" s="137"/>
      <c r="K66" s="137">
        <f>'将来負担比率（分子）の構造'!L$41</f>
        <v>33329</v>
      </c>
      <c r="L66" s="137"/>
      <c r="M66" s="137"/>
      <c r="N66" s="137">
        <f>'将来負担比率（分子）の構造'!M$41</f>
        <v>37554</v>
      </c>
      <c r="O66" s="137"/>
      <c r="P66" s="137"/>
    </row>
    <row r="67" spans="1:16" x14ac:dyDescent="0.15">
      <c r="A67" s="137" t="s">
        <v>63</v>
      </c>
      <c r="B67" s="137" t="e">
        <f>NA()</f>
        <v>#N/A</v>
      </c>
      <c r="C67" s="137">
        <f>IF(ISNUMBER('将来負担比率（分子）の構造'!I$53), IF('将来負担比率（分子）の構造'!I$53 &lt; 0, 0, '将来負担比率（分子）の構造'!I$53), NA())</f>
        <v>13441</v>
      </c>
      <c r="D67" s="137" t="e">
        <f>NA()</f>
        <v>#N/A</v>
      </c>
      <c r="E67" s="137" t="e">
        <f>NA()</f>
        <v>#N/A</v>
      </c>
      <c r="F67" s="137">
        <f>IF(ISNUMBER('将来負担比率（分子）の構造'!J$53), IF('将来負担比率（分子）の構造'!J$53 &lt; 0, 0, '将来負担比率（分子）の構造'!J$53), NA())</f>
        <v>12774</v>
      </c>
      <c r="G67" s="137" t="e">
        <f>NA()</f>
        <v>#N/A</v>
      </c>
      <c r="H67" s="137" t="e">
        <f>NA()</f>
        <v>#N/A</v>
      </c>
      <c r="I67" s="137">
        <f>IF(ISNUMBER('将来負担比率（分子）の構造'!K$53), IF('将来負担比率（分子）の構造'!K$53 &lt; 0, 0, '将来負担比率（分子）の構造'!K$53), NA())</f>
        <v>12847</v>
      </c>
      <c r="J67" s="137" t="e">
        <f>NA()</f>
        <v>#N/A</v>
      </c>
      <c r="K67" s="137" t="e">
        <f>NA()</f>
        <v>#N/A</v>
      </c>
      <c r="L67" s="137">
        <f>IF(ISNUMBER('将来負担比率（分子）の構造'!L$53), IF('将来負担比率（分子）の構造'!L$53 &lt; 0, 0, '将来負担比率（分子）の構造'!L$53), NA())</f>
        <v>12175</v>
      </c>
      <c r="M67" s="137" t="e">
        <f>NA()</f>
        <v>#N/A</v>
      </c>
      <c r="N67" s="137" t="e">
        <f>NA()</f>
        <v>#N/A</v>
      </c>
      <c r="O67" s="137">
        <f>IF(ISNUMBER('将来負担比率（分子）の構造'!M$53), IF('将来負担比率（分子）の構造'!M$53 &lt; 0, 0, '将来負担比率（分子）の構造'!M$53), NA())</f>
        <v>13949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5049472</v>
      </c>
      <c r="S5" s="615"/>
      <c r="T5" s="615"/>
      <c r="U5" s="615"/>
      <c r="V5" s="615"/>
      <c r="W5" s="615"/>
      <c r="X5" s="615"/>
      <c r="Y5" s="616"/>
      <c r="Z5" s="617">
        <v>16.600000000000001</v>
      </c>
      <c r="AA5" s="617"/>
      <c r="AB5" s="617"/>
      <c r="AC5" s="617"/>
      <c r="AD5" s="618">
        <v>5049472</v>
      </c>
      <c r="AE5" s="618"/>
      <c r="AF5" s="618"/>
      <c r="AG5" s="618"/>
      <c r="AH5" s="618"/>
      <c r="AI5" s="618"/>
      <c r="AJ5" s="618"/>
      <c r="AK5" s="618"/>
      <c r="AL5" s="619">
        <v>35.700000000000003</v>
      </c>
      <c r="AM5" s="620"/>
      <c r="AN5" s="620"/>
      <c r="AO5" s="621"/>
      <c r="AP5" s="611" t="s">
        <v>212</v>
      </c>
      <c r="AQ5" s="612"/>
      <c r="AR5" s="612"/>
      <c r="AS5" s="612"/>
      <c r="AT5" s="612"/>
      <c r="AU5" s="612"/>
      <c r="AV5" s="612"/>
      <c r="AW5" s="612"/>
      <c r="AX5" s="612"/>
      <c r="AY5" s="612"/>
      <c r="AZ5" s="612"/>
      <c r="BA5" s="612"/>
      <c r="BB5" s="612"/>
      <c r="BC5" s="612"/>
      <c r="BD5" s="612"/>
      <c r="BE5" s="612"/>
      <c r="BF5" s="613"/>
      <c r="BG5" s="625">
        <v>5046319</v>
      </c>
      <c r="BH5" s="626"/>
      <c r="BI5" s="626"/>
      <c r="BJ5" s="626"/>
      <c r="BK5" s="626"/>
      <c r="BL5" s="626"/>
      <c r="BM5" s="626"/>
      <c r="BN5" s="627"/>
      <c r="BO5" s="628">
        <v>99.9</v>
      </c>
      <c r="BP5" s="628"/>
      <c r="BQ5" s="628"/>
      <c r="BR5" s="628"/>
      <c r="BS5" s="629">
        <v>394429</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233478</v>
      </c>
      <c r="S6" s="626"/>
      <c r="T6" s="626"/>
      <c r="U6" s="626"/>
      <c r="V6" s="626"/>
      <c r="W6" s="626"/>
      <c r="X6" s="626"/>
      <c r="Y6" s="627"/>
      <c r="Z6" s="628">
        <v>0.8</v>
      </c>
      <c r="AA6" s="628"/>
      <c r="AB6" s="628"/>
      <c r="AC6" s="628"/>
      <c r="AD6" s="629">
        <v>233478</v>
      </c>
      <c r="AE6" s="629"/>
      <c r="AF6" s="629"/>
      <c r="AG6" s="629"/>
      <c r="AH6" s="629"/>
      <c r="AI6" s="629"/>
      <c r="AJ6" s="629"/>
      <c r="AK6" s="629"/>
      <c r="AL6" s="630">
        <v>1.6</v>
      </c>
      <c r="AM6" s="631"/>
      <c r="AN6" s="631"/>
      <c r="AO6" s="632"/>
      <c r="AP6" s="622" t="s">
        <v>217</v>
      </c>
      <c r="AQ6" s="623"/>
      <c r="AR6" s="623"/>
      <c r="AS6" s="623"/>
      <c r="AT6" s="623"/>
      <c r="AU6" s="623"/>
      <c r="AV6" s="623"/>
      <c r="AW6" s="623"/>
      <c r="AX6" s="623"/>
      <c r="AY6" s="623"/>
      <c r="AZ6" s="623"/>
      <c r="BA6" s="623"/>
      <c r="BB6" s="623"/>
      <c r="BC6" s="623"/>
      <c r="BD6" s="623"/>
      <c r="BE6" s="623"/>
      <c r="BF6" s="624"/>
      <c r="BG6" s="625">
        <v>5046319</v>
      </c>
      <c r="BH6" s="626"/>
      <c r="BI6" s="626"/>
      <c r="BJ6" s="626"/>
      <c r="BK6" s="626"/>
      <c r="BL6" s="626"/>
      <c r="BM6" s="626"/>
      <c r="BN6" s="627"/>
      <c r="BO6" s="628">
        <v>99.9</v>
      </c>
      <c r="BP6" s="628"/>
      <c r="BQ6" s="628"/>
      <c r="BR6" s="628"/>
      <c r="BS6" s="629">
        <v>394429</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196980</v>
      </c>
      <c r="CS6" s="626"/>
      <c r="CT6" s="626"/>
      <c r="CU6" s="626"/>
      <c r="CV6" s="626"/>
      <c r="CW6" s="626"/>
      <c r="CX6" s="626"/>
      <c r="CY6" s="627"/>
      <c r="CZ6" s="628">
        <v>0.7</v>
      </c>
      <c r="DA6" s="628"/>
      <c r="DB6" s="628"/>
      <c r="DC6" s="628"/>
      <c r="DD6" s="634" t="s">
        <v>219</v>
      </c>
      <c r="DE6" s="626"/>
      <c r="DF6" s="626"/>
      <c r="DG6" s="626"/>
      <c r="DH6" s="626"/>
      <c r="DI6" s="626"/>
      <c r="DJ6" s="626"/>
      <c r="DK6" s="626"/>
      <c r="DL6" s="626"/>
      <c r="DM6" s="626"/>
      <c r="DN6" s="626"/>
      <c r="DO6" s="626"/>
      <c r="DP6" s="627"/>
      <c r="DQ6" s="634">
        <v>196980</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7042</v>
      </c>
      <c r="S7" s="626"/>
      <c r="T7" s="626"/>
      <c r="U7" s="626"/>
      <c r="V7" s="626"/>
      <c r="W7" s="626"/>
      <c r="X7" s="626"/>
      <c r="Y7" s="627"/>
      <c r="Z7" s="628">
        <v>0</v>
      </c>
      <c r="AA7" s="628"/>
      <c r="AB7" s="628"/>
      <c r="AC7" s="628"/>
      <c r="AD7" s="629">
        <v>7042</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1846686</v>
      </c>
      <c r="BH7" s="626"/>
      <c r="BI7" s="626"/>
      <c r="BJ7" s="626"/>
      <c r="BK7" s="626"/>
      <c r="BL7" s="626"/>
      <c r="BM7" s="626"/>
      <c r="BN7" s="627"/>
      <c r="BO7" s="628">
        <v>36.6</v>
      </c>
      <c r="BP7" s="628"/>
      <c r="BQ7" s="628"/>
      <c r="BR7" s="628"/>
      <c r="BS7" s="629">
        <v>36352</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4752903</v>
      </c>
      <c r="CS7" s="626"/>
      <c r="CT7" s="626"/>
      <c r="CU7" s="626"/>
      <c r="CV7" s="626"/>
      <c r="CW7" s="626"/>
      <c r="CX7" s="626"/>
      <c r="CY7" s="627"/>
      <c r="CZ7" s="628">
        <v>16</v>
      </c>
      <c r="DA7" s="628"/>
      <c r="DB7" s="628"/>
      <c r="DC7" s="628"/>
      <c r="DD7" s="634">
        <v>2060954</v>
      </c>
      <c r="DE7" s="626"/>
      <c r="DF7" s="626"/>
      <c r="DG7" s="626"/>
      <c r="DH7" s="626"/>
      <c r="DI7" s="626"/>
      <c r="DJ7" s="626"/>
      <c r="DK7" s="626"/>
      <c r="DL7" s="626"/>
      <c r="DM7" s="626"/>
      <c r="DN7" s="626"/>
      <c r="DO7" s="626"/>
      <c r="DP7" s="627"/>
      <c r="DQ7" s="634">
        <v>2154717</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10871</v>
      </c>
      <c r="S8" s="626"/>
      <c r="T8" s="626"/>
      <c r="U8" s="626"/>
      <c r="V8" s="626"/>
      <c r="W8" s="626"/>
      <c r="X8" s="626"/>
      <c r="Y8" s="627"/>
      <c r="Z8" s="628">
        <v>0</v>
      </c>
      <c r="AA8" s="628"/>
      <c r="AB8" s="628"/>
      <c r="AC8" s="628"/>
      <c r="AD8" s="629">
        <v>10871</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68559</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6773159</v>
      </c>
      <c r="CS8" s="626"/>
      <c r="CT8" s="626"/>
      <c r="CU8" s="626"/>
      <c r="CV8" s="626"/>
      <c r="CW8" s="626"/>
      <c r="CX8" s="626"/>
      <c r="CY8" s="627"/>
      <c r="CZ8" s="628">
        <v>22.8</v>
      </c>
      <c r="DA8" s="628"/>
      <c r="DB8" s="628"/>
      <c r="DC8" s="628"/>
      <c r="DD8" s="634">
        <v>50739</v>
      </c>
      <c r="DE8" s="626"/>
      <c r="DF8" s="626"/>
      <c r="DG8" s="626"/>
      <c r="DH8" s="626"/>
      <c r="DI8" s="626"/>
      <c r="DJ8" s="626"/>
      <c r="DK8" s="626"/>
      <c r="DL8" s="626"/>
      <c r="DM8" s="626"/>
      <c r="DN8" s="626"/>
      <c r="DO8" s="626"/>
      <c r="DP8" s="627"/>
      <c r="DQ8" s="634">
        <v>3636241</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7093</v>
      </c>
      <c r="S9" s="626"/>
      <c r="T9" s="626"/>
      <c r="U9" s="626"/>
      <c r="V9" s="626"/>
      <c r="W9" s="626"/>
      <c r="X9" s="626"/>
      <c r="Y9" s="627"/>
      <c r="Z9" s="628">
        <v>0</v>
      </c>
      <c r="AA9" s="628"/>
      <c r="AB9" s="628"/>
      <c r="AC9" s="628"/>
      <c r="AD9" s="629">
        <v>7093</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1516170</v>
      </c>
      <c r="BH9" s="626"/>
      <c r="BI9" s="626"/>
      <c r="BJ9" s="626"/>
      <c r="BK9" s="626"/>
      <c r="BL9" s="626"/>
      <c r="BM9" s="626"/>
      <c r="BN9" s="627"/>
      <c r="BO9" s="628">
        <v>30</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2241518</v>
      </c>
      <c r="CS9" s="626"/>
      <c r="CT9" s="626"/>
      <c r="CU9" s="626"/>
      <c r="CV9" s="626"/>
      <c r="CW9" s="626"/>
      <c r="CX9" s="626"/>
      <c r="CY9" s="627"/>
      <c r="CZ9" s="628">
        <v>7.6</v>
      </c>
      <c r="DA9" s="628"/>
      <c r="DB9" s="628"/>
      <c r="DC9" s="628"/>
      <c r="DD9" s="634">
        <v>61358</v>
      </c>
      <c r="DE9" s="626"/>
      <c r="DF9" s="626"/>
      <c r="DG9" s="626"/>
      <c r="DH9" s="626"/>
      <c r="DI9" s="626"/>
      <c r="DJ9" s="626"/>
      <c r="DK9" s="626"/>
      <c r="DL9" s="626"/>
      <c r="DM9" s="626"/>
      <c r="DN9" s="626"/>
      <c r="DO9" s="626"/>
      <c r="DP9" s="627"/>
      <c r="DQ9" s="634">
        <v>1987485</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666032</v>
      </c>
      <c r="S10" s="626"/>
      <c r="T10" s="626"/>
      <c r="U10" s="626"/>
      <c r="V10" s="626"/>
      <c r="W10" s="626"/>
      <c r="X10" s="626"/>
      <c r="Y10" s="627"/>
      <c r="Z10" s="628">
        <v>2.2000000000000002</v>
      </c>
      <c r="AA10" s="628"/>
      <c r="AB10" s="628"/>
      <c r="AC10" s="628"/>
      <c r="AD10" s="629">
        <v>666032</v>
      </c>
      <c r="AE10" s="629"/>
      <c r="AF10" s="629"/>
      <c r="AG10" s="629"/>
      <c r="AH10" s="629"/>
      <c r="AI10" s="629"/>
      <c r="AJ10" s="629"/>
      <c r="AK10" s="629"/>
      <c r="AL10" s="630">
        <v>4.7</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82021</v>
      </c>
      <c r="BH10" s="626"/>
      <c r="BI10" s="626"/>
      <c r="BJ10" s="626"/>
      <c r="BK10" s="626"/>
      <c r="BL10" s="626"/>
      <c r="BM10" s="626"/>
      <c r="BN10" s="627"/>
      <c r="BO10" s="628">
        <v>1.6</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160016</v>
      </c>
      <c r="CS10" s="626"/>
      <c r="CT10" s="626"/>
      <c r="CU10" s="626"/>
      <c r="CV10" s="626"/>
      <c r="CW10" s="626"/>
      <c r="CX10" s="626"/>
      <c r="CY10" s="627"/>
      <c r="CZ10" s="628">
        <v>0.5</v>
      </c>
      <c r="DA10" s="628"/>
      <c r="DB10" s="628"/>
      <c r="DC10" s="628"/>
      <c r="DD10" s="634">
        <v>2784</v>
      </c>
      <c r="DE10" s="626"/>
      <c r="DF10" s="626"/>
      <c r="DG10" s="626"/>
      <c r="DH10" s="626"/>
      <c r="DI10" s="626"/>
      <c r="DJ10" s="626"/>
      <c r="DK10" s="626"/>
      <c r="DL10" s="626"/>
      <c r="DM10" s="626"/>
      <c r="DN10" s="626"/>
      <c r="DO10" s="626"/>
      <c r="DP10" s="627"/>
      <c r="DQ10" s="634">
        <v>10016</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179936</v>
      </c>
      <c r="BH11" s="626"/>
      <c r="BI11" s="626"/>
      <c r="BJ11" s="626"/>
      <c r="BK11" s="626"/>
      <c r="BL11" s="626"/>
      <c r="BM11" s="626"/>
      <c r="BN11" s="627"/>
      <c r="BO11" s="628">
        <v>3.6</v>
      </c>
      <c r="BP11" s="628"/>
      <c r="BQ11" s="628"/>
      <c r="BR11" s="628"/>
      <c r="BS11" s="634">
        <v>36352</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1347701</v>
      </c>
      <c r="CS11" s="626"/>
      <c r="CT11" s="626"/>
      <c r="CU11" s="626"/>
      <c r="CV11" s="626"/>
      <c r="CW11" s="626"/>
      <c r="CX11" s="626"/>
      <c r="CY11" s="627"/>
      <c r="CZ11" s="628">
        <v>4.5</v>
      </c>
      <c r="DA11" s="628"/>
      <c r="DB11" s="628"/>
      <c r="DC11" s="628"/>
      <c r="DD11" s="634">
        <v>289416</v>
      </c>
      <c r="DE11" s="626"/>
      <c r="DF11" s="626"/>
      <c r="DG11" s="626"/>
      <c r="DH11" s="626"/>
      <c r="DI11" s="626"/>
      <c r="DJ11" s="626"/>
      <c r="DK11" s="626"/>
      <c r="DL11" s="626"/>
      <c r="DM11" s="626"/>
      <c r="DN11" s="626"/>
      <c r="DO11" s="626"/>
      <c r="DP11" s="627"/>
      <c r="DQ11" s="634">
        <v>774903</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2813489</v>
      </c>
      <c r="BH12" s="626"/>
      <c r="BI12" s="626"/>
      <c r="BJ12" s="626"/>
      <c r="BK12" s="626"/>
      <c r="BL12" s="626"/>
      <c r="BM12" s="626"/>
      <c r="BN12" s="627"/>
      <c r="BO12" s="628">
        <v>55.7</v>
      </c>
      <c r="BP12" s="628"/>
      <c r="BQ12" s="628"/>
      <c r="BR12" s="628"/>
      <c r="BS12" s="634">
        <v>358077</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871610</v>
      </c>
      <c r="CS12" s="626"/>
      <c r="CT12" s="626"/>
      <c r="CU12" s="626"/>
      <c r="CV12" s="626"/>
      <c r="CW12" s="626"/>
      <c r="CX12" s="626"/>
      <c r="CY12" s="627"/>
      <c r="CZ12" s="628">
        <v>2.9</v>
      </c>
      <c r="DA12" s="628"/>
      <c r="DB12" s="628"/>
      <c r="DC12" s="628"/>
      <c r="DD12" s="634">
        <v>54211</v>
      </c>
      <c r="DE12" s="626"/>
      <c r="DF12" s="626"/>
      <c r="DG12" s="626"/>
      <c r="DH12" s="626"/>
      <c r="DI12" s="626"/>
      <c r="DJ12" s="626"/>
      <c r="DK12" s="626"/>
      <c r="DL12" s="626"/>
      <c r="DM12" s="626"/>
      <c r="DN12" s="626"/>
      <c r="DO12" s="626"/>
      <c r="DP12" s="627"/>
      <c r="DQ12" s="634">
        <v>543844</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27509</v>
      </c>
      <c r="S13" s="626"/>
      <c r="T13" s="626"/>
      <c r="U13" s="626"/>
      <c r="V13" s="626"/>
      <c r="W13" s="626"/>
      <c r="X13" s="626"/>
      <c r="Y13" s="627"/>
      <c r="Z13" s="628">
        <v>0.1</v>
      </c>
      <c r="AA13" s="628"/>
      <c r="AB13" s="628"/>
      <c r="AC13" s="628"/>
      <c r="AD13" s="629">
        <v>27509</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2776902</v>
      </c>
      <c r="BH13" s="626"/>
      <c r="BI13" s="626"/>
      <c r="BJ13" s="626"/>
      <c r="BK13" s="626"/>
      <c r="BL13" s="626"/>
      <c r="BM13" s="626"/>
      <c r="BN13" s="627"/>
      <c r="BO13" s="628">
        <v>55</v>
      </c>
      <c r="BP13" s="628"/>
      <c r="BQ13" s="628"/>
      <c r="BR13" s="628"/>
      <c r="BS13" s="634">
        <v>358077</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2399619</v>
      </c>
      <c r="CS13" s="626"/>
      <c r="CT13" s="626"/>
      <c r="CU13" s="626"/>
      <c r="CV13" s="626"/>
      <c r="CW13" s="626"/>
      <c r="CX13" s="626"/>
      <c r="CY13" s="627"/>
      <c r="CZ13" s="628">
        <v>8.1</v>
      </c>
      <c r="DA13" s="628"/>
      <c r="DB13" s="628"/>
      <c r="DC13" s="628"/>
      <c r="DD13" s="634">
        <v>1141897</v>
      </c>
      <c r="DE13" s="626"/>
      <c r="DF13" s="626"/>
      <c r="DG13" s="626"/>
      <c r="DH13" s="626"/>
      <c r="DI13" s="626"/>
      <c r="DJ13" s="626"/>
      <c r="DK13" s="626"/>
      <c r="DL13" s="626"/>
      <c r="DM13" s="626"/>
      <c r="DN13" s="626"/>
      <c r="DO13" s="626"/>
      <c r="DP13" s="627"/>
      <c r="DQ13" s="634">
        <v>1305344</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125692</v>
      </c>
      <c r="BH14" s="626"/>
      <c r="BI14" s="626"/>
      <c r="BJ14" s="626"/>
      <c r="BK14" s="626"/>
      <c r="BL14" s="626"/>
      <c r="BM14" s="626"/>
      <c r="BN14" s="627"/>
      <c r="BO14" s="628">
        <v>2.5</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792989</v>
      </c>
      <c r="CS14" s="626"/>
      <c r="CT14" s="626"/>
      <c r="CU14" s="626"/>
      <c r="CV14" s="626"/>
      <c r="CW14" s="626"/>
      <c r="CX14" s="626"/>
      <c r="CY14" s="627"/>
      <c r="CZ14" s="628">
        <v>2.7</v>
      </c>
      <c r="DA14" s="628"/>
      <c r="DB14" s="628"/>
      <c r="DC14" s="628"/>
      <c r="DD14" s="634">
        <v>60611</v>
      </c>
      <c r="DE14" s="626"/>
      <c r="DF14" s="626"/>
      <c r="DG14" s="626"/>
      <c r="DH14" s="626"/>
      <c r="DI14" s="626"/>
      <c r="DJ14" s="626"/>
      <c r="DK14" s="626"/>
      <c r="DL14" s="626"/>
      <c r="DM14" s="626"/>
      <c r="DN14" s="626"/>
      <c r="DO14" s="626"/>
      <c r="DP14" s="627"/>
      <c r="DQ14" s="634">
        <v>710477</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14232</v>
      </c>
      <c r="S15" s="626"/>
      <c r="T15" s="626"/>
      <c r="U15" s="626"/>
      <c r="V15" s="626"/>
      <c r="W15" s="626"/>
      <c r="X15" s="626"/>
      <c r="Y15" s="627"/>
      <c r="Z15" s="628">
        <v>0</v>
      </c>
      <c r="AA15" s="628"/>
      <c r="AB15" s="628"/>
      <c r="AC15" s="628"/>
      <c r="AD15" s="629">
        <v>14232</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260452</v>
      </c>
      <c r="BH15" s="626"/>
      <c r="BI15" s="626"/>
      <c r="BJ15" s="626"/>
      <c r="BK15" s="626"/>
      <c r="BL15" s="626"/>
      <c r="BM15" s="626"/>
      <c r="BN15" s="627"/>
      <c r="BO15" s="628">
        <v>5.2</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6385186</v>
      </c>
      <c r="CS15" s="626"/>
      <c r="CT15" s="626"/>
      <c r="CU15" s="626"/>
      <c r="CV15" s="626"/>
      <c r="CW15" s="626"/>
      <c r="CX15" s="626"/>
      <c r="CY15" s="627"/>
      <c r="CZ15" s="628">
        <v>21.5</v>
      </c>
      <c r="DA15" s="628"/>
      <c r="DB15" s="628"/>
      <c r="DC15" s="628"/>
      <c r="DD15" s="634">
        <v>4661919</v>
      </c>
      <c r="DE15" s="626"/>
      <c r="DF15" s="626"/>
      <c r="DG15" s="626"/>
      <c r="DH15" s="626"/>
      <c r="DI15" s="626"/>
      <c r="DJ15" s="626"/>
      <c r="DK15" s="626"/>
      <c r="DL15" s="626"/>
      <c r="DM15" s="626"/>
      <c r="DN15" s="626"/>
      <c r="DO15" s="626"/>
      <c r="DP15" s="627"/>
      <c r="DQ15" s="634">
        <v>1657642</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9223272</v>
      </c>
      <c r="S16" s="626"/>
      <c r="T16" s="626"/>
      <c r="U16" s="626"/>
      <c r="V16" s="626"/>
      <c r="W16" s="626"/>
      <c r="X16" s="626"/>
      <c r="Y16" s="627"/>
      <c r="Z16" s="628">
        <v>30.4</v>
      </c>
      <c r="AA16" s="628"/>
      <c r="AB16" s="628"/>
      <c r="AC16" s="628"/>
      <c r="AD16" s="629">
        <v>8097899</v>
      </c>
      <c r="AE16" s="629"/>
      <c r="AF16" s="629"/>
      <c r="AG16" s="629"/>
      <c r="AH16" s="629"/>
      <c r="AI16" s="629"/>
      <c r="AJ16" s="629"/>
      <c r="AK16" s="629"/>
      <c r="AL16" s="630">
        <v>57.2</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53614</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43877</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8097899</v>
      </c>
      <c r="S17" s="626"/>
      <c r="T17" s="626"/>
      <c r="U17" s="626"/>
      <c r="V17" s="626"/>
      <c r="W17" s="626"/>
      <c r="X17" s="626"/>
      <c r="Y17" s="627"/>
      <c r="Z17" s="628">
        <v>26.7</v>
      </c>
      <c r="AA17" s="628"/>
      <c r="AB17" s="628"/>
      <c r="AC17" s="628"/>
      <c r="AD17" s="629">
        <v>8097899</v>
      </c>
      <c r="AE17" s="629"/>
      <c r="AF17" s="629"/>
      <c r="AG17" s="629"/>
      <c r="AH17" s="629"/>
      <c r="AI17" s="629"/>
      <c r="AJ17" s="629"/>
      <c r="AK17" s="629"/>
      <c r="AL17" s="630">
        <v>57.2</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3681359</v>
      </c>
      <c r="CS17" s="626"/>
      <c r="CT17" s="626"/>
      <c r="CU17" s="626"/>
      <c r="CV17" s="626"/>
      <c r="CW17" s="626"/>
      <c r="CX17" s="626"/>
      <c r="CY17" s="627"/>
      <c r="CZ17" s="628">
        <v>12.4</v>
      </c>
      <c r="DA17" s="628"/>
      <c r="DB17" s="628"/>
      <c r="DC17" s="628"/>
      <c r="DD17" s="634" t="s">
        <v>113</v>
      </c>
      <c r="DE17" s="626"/>
      <c r="DF17" s="626"/>
      <c r="DG17" s="626"/>
      <c r="DH17" s="626"/>
      <c r="DI17" s="626"/>
      <c r="DJ17" s="626"/>
      <c r="DK17" s="626"/>
      <c r="DL17" s="626"/>
      <c r="DM17" s="626"/>
      <c r="DN17" s="626"/>
      <c r="DO17" s="626"/>
      <c r="DP17" s="627"/>
      <c r="DQ17" s="634">
        <v>3571564</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1125373</v>
      </c>
      <c r="S18" s="626"/>
      <c r="T18" s="626"/>
      <c r="U18" s="626"/>
      <c r="V18" s="626"/>
      <c r="W18" s="626"/>
      <c r="X18" s="626"/>
      <c r="Y18" s="627"/>
      <c r="Z18" s="628">
        <v>3.7</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3153</v>
      </c>
      <c r="BH19" s="626"/>
      <c r="BI19" s="626"/>
      <c r="BJ19" s="626"/>
      <c r="BK19" s="626"/>
      <c r="BL19" s="626"/>
      <c r="BM19" s="626"/>
      <c r="BN19" s="627"/>
      <c r="BO19" s="628">
        <v>0.1</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15239001</v>
      </c>
      <c r="S20" s="626"/>
      <c r="T20" s="626"/>
      <c r="U20" s="626"/>
      <c r="V20" s="626"/>
      <c r="W20" s="626"/>
      <c r="X20" s="626"/>
      <c r="Y20" s="627"/>
      <c r="Z20" s="628">
        <v>50.2</v>
      </c>
      <c r="AA20" s="628"/>
      <c r="AB20" s="628"/>
      <c r="AC20" s="628"/>
      <c r="AD20" s="629">
        <v>14113628</v>
      </c>
      <c r="AE20" s="629"/>
      <c r="AF20" s="629"/>
      <c r="AG20" s="629"/>
      <c r="AH20" s="629"/>
      <c r="AI20" s="629"/>
      <c r="AJ20" s="629"/>
      <c r="AK20" s="629"/>
      <c r="AL20" s="630">
        <v>99.7</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3153</v>
      </c>
      <c r="BH20" s="626"/>
      <c r="BI20" s="626"/>
      <c r="BJ20" s="626"/>
      <c r="BK20" s="626"/>
      <c r="BL20" s="626"/>
      <c r="BM20" s="626"/>
      <c r="BN20" s="627"/>
      <c r="BO20" s="628">
        <v>0.1</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29656654</v>
      </c>
      <c r="CS20" s="626"/>
      <c r="CT20" s="626"/>
      <c r="CU20" s="626"/>
      <c r="CV20" s="626"/>
      <c r="CW20" s="626"/>
      <c r="CX20" s="626"/>
      <c r="CY20" s="627"/>
      <c r="CZ20" s="628">
        <v>100</v>
      </c>
      <c r="DA20" s="628"/>
      <c r="DB20" s="628"/>
      <c r="DC20" s="628"/>
      <c r="DD20" s="634">
        <v>8383889</v>
      </c>
      <c r="DE20" s="626"/>
      <c r="DF20" s="626"/>
      <c r="DG20" s="626"/>
      <c r="DH20" s="626"/>
      <c r="DI20" s="626"/>
      <c r="DJ20" s="626"/>
      <c r="DK20" s="626"/>
      <c r="DL20" s="626"/>
      <c r="DM20" s="626"/>
      <c r="DN20" s="626"/>
      <c r="DO20" s="626"/>
      <c r="DP20" s="627"/>
      <c r="DQ20" s="634">
        <v>16593090</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5740</v>
      </c>
      <c r="S21" s="626"/>
      <c r="T21" s="626"/>
      <c r="U21" s="626"/>
      <c r="V21" s="626"/>
      <c r="W21" s="626"/>
      <c r="X21" s="626"/>
      <c r="Y21" s="627"/>
      <c r="Z21" s="628">
        <v>0</v>
      </c>
      <c r="AA21" s="628"/>
      <c r="AB21" s="628"/>
      <c r="AC21" s="628"/>
      <c r="AD21" s="629">
        <v>5740</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3153</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143296</v>
      </c>
      <c r="S22" s="626"/>
      <c r="T22" s="626"/>
      <c r="U22" s="626"/>
      <c r="V22" s="626"/>
      <c r="W22" s="626"/>
      <c r="X22" s="626"/>
      <c r="Y22" s="627"/>
      <c r="Z22" s="628">
        <v>0.5</v>
      </c>
      <c r="AA22" s="628"/>
      <c r="AB22" s="628"/>
      <c r="AC22" s="628"/>
      <c r="AD22" s="629">
        <v>1434</v>
      </c>
      <c r="AE22" s="629"/>
      <c r="AF22" s="629"/>
      <c r="AG22" s="629"/>
      <c r="AH22" s="629"/>
      <c r="AI22" s="629"/>
      <c r="AJ22" s="629"/>
      <c r="AK22" s="629"/>
      <c r="AL22" s="630">
        <v>0</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476339</v>
      </c>
      <c r="S23" s="626"/>
      <c r="T23" s="626"/>
      <c r="U23" s="626"/>
      <c r="V23" s="626"/>
      <c r="W23" s="626"/>
      <c r="X23" s="626"/>
      <c r="Y23" s="627"/>
      <c r="Z23" s="628">
        <v>1.6</v>
      </c>
      <c r="AA23" s="628"/>
      <c r="AB23" s="628"/>
      <c r="AC23" s="628"/>
      <c r="AD23" s="629">
        <v>21642</v>
      </c>
      <c r="AE23" s="629"/>
      <c r="AF23" s="629"/>
      <c r="AG23" s="629"/>
      <c r="AH23" s="629"/>
      <c r="AI23" s="629"/>
      <c r="AJ23" s="629"/>
      <c r="AK23" s="629"/>
      <c r="AL23" s="630">
        <v>0.2</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128400</v>
      </c>
      <c r="S24" s="626"/>
      <c r="T24" s="626"/>
      <c r="U24" s="626"/>
      <c r="V24" s="626"/>
      <c r="W24" s="626"/>
      <c r="X24" s="626"/>
      <c r="Y24" s="627"/>
      <c r="Z24" s="628">
        <v>0.4</v>
      </c>
      <c r="AA24" s="628"/>
      <c r="AB24" s="628"/>
      <c r="AC24" s="628"/>
      <c r="AD24" s="629">
        <v>1</v>
      </c>
      <c r="AE24" s="629"/>
      <c r="AF24" s="629"/>
      <c r="AG24" s="629"/>
      <c r="AH24" s="629"/>
      <c r="AI24" s="629"/>
      <c r="AJ24" s="629"/>
      <c r="AK24" s="629"/>
      <c r="AL24" s="630">
        <v>0</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11552183</v>
      </c>
      <c r="CS24" s="615"/>
      <c r="CT24" s="615"/>
      <c r="CU24" s="615"/>
      <c r="CV24" s="615"/>
      <c r="CW24" s="615"/>
      <c r="CX24" s="615"/>
      <c r="CY24" s="616"/>
      <c r="CZ24" s="652">
        <v>39</v>
      </c>
      <c r="DA24" s="653"/>
      <c r="DB24" s="653"/>
      <c r="DC24" s="654"/>
      <c r="DD24" s="651">
        <v>8707007</v>
      </c>
      <c r="DE24" s="615"/>
      <c r="DF24" s="615"/>
      <c r="DG24" s="615"/>
      <c r="DH24" s="615"/>
      <c r="DI24" s="615"/>
      <c r="DJ24" s="615"/>
      <c r="DK24" s="616"/>
      <c r="DL24" s="651">
        <v>8601204</v>
      </c>
      <c r="DM24" s="615"/>
      <c r="DN24" s="615"/>
      <c r="DO24" s="615"/>
      <c r="DP24" s="615"/>
      <c r="DQ24" s="615"/>
      <c r="DR24" s="615"/>
      <c r="DS24" s="615"/>
      <c r="DT24" s="615"/>
      <c r="DU24" s="615"/>
      <c r="DV24" s="616"/>
      <c r="DW24" s="619">
        <v>57.9</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2465315</v>
      </c>
      <c r="S25" s="626"/>
      <c r="T25" s="626"/>
      <c r="U25" s="626"/>
      <c r="V25" s="626"/>
      <c r="W25" s="626"/>
      <c r="X25" s="626"/>
      <c r="Y25" s="627"/>
      <c r="Z25" s="628">
        <v>8.1</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4207844</v>
      </c>
      <c r="CS25" s="657"/>
      <c r="CT25" s="657"/>
      <c r="CU25" s="657"/>
      <c r="CV25" s="657"/>
      <c r="CW25" s="657"/>
      <c r="CX25" s="657"/>
      <c r="CY25" s="658"/>
      <c r="CZ25" s="659">
        <v>14.2</v>
      </c>
      <c r="DA25" s="660"/>
      <c r="DB25" s="660"/>
      <c r="DC25" s="661"/>
      <c r="DD25" s="634">
        <v>4056051</v>
      </c>
      <c r="DE25" s="657"/>
      <c r="DF25" s="657"/>
      <c r="DG25" s="657"/>
      <c r="DH25" s="657"/>
      <c r="DI25" s="657"/>
      <c r="DJ25" s="657"/>
      <c r="DK25" s="658"/>
      <c r="DL25" s="634">
        <v>3954506</v>
      </c>
      <c r="DM25" s="657"/>
      <c r="DN25" s="657"/>
      <c r="DO25" s="657"/>
      <c r="DP25" s="657"/>
      <c r="DQ25" s="657"/>
      <c r="DR25" s="657"/>
      <c r="DS25" s="657"/>
      <c r="DT25" s="657"/>
      <c r="DU25" s="657"/>
      <c r="DV25" s="658"/>
      <c r="DW25" s="630">
        <v>26.6</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2690747</v>
      </c>
      <c r="CS26" s="626"/>
      <c r="CT26" s="626"/>
      <c r="CU26" s="626"/>
      <c r="CV26" s="626"/>
      <c r="CW26" s="626"/>
      <c r="CX26" s="626"/>
      <c r="CY26" s="627"/>
      <c r="CZ26" s="659">
        <v>9.1</v>
      </c>
      <c r="DA26" s="660"/>
      <c r="DB26" s="660"/>
      <c r="DC26" s="661"/>
      <c r="DD26" s="634">
        <v>2674851</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1481283</v>
      </c>
      <c r="S27" s="626"/>
      <c r="T27" s="626"/>
      <c r="U27" s="626"/>
      <c r="V27" s="626"/>
      <c r="W27" s="626"/>
      <c r="X27" s="626"/>
      <c r="Y27" s="627"/>
      <c r="Z27" s="628">
        <v>4.9000000000000004</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5049472</v>
      </c>
      <c r="BH27" s="626"/>
      <c r="BI27" s="626"/>
      <c r="BJ27" s="626"/>
      <c r="BK27" s="626"/>
      <c r="BL27" s="626"/>
      <c r="BM27" s="626"/>
      <c r="BN27" s="627"/>
      <c r="BO27" s="628">
        <v>100</v>
      </c>
      <c r="BP27" s="628"/>
      <c r="BQ27" s="628"/>
      <c r="BR27" s="628"/>
      <c r="BS27" s="634">
        <v>394429</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3662980</v>
      </c>
      <c r="CS27" s="657"/>
      <c r="CT27" s="657"/>
      <c r="CU27" s="657"/>
      <c r="CV27" s="657"/>
      <c r="CW27" s="657"/>
      <c r="CX27" s="657"/>
      <c r="CY27" s="658"/>
      <c r="CZ27" s="659">
        <v>12.4</v>
      </c>
      <c r="DA27" s="660"/>
      <c r="DB27" s="660"/>
      <c r="DC27" s="661"/>
      <c r="DD27" s="634">
        <v>1079392</v>
      </c>
      <c r="DE27" s="657"/>
      <c r="DF27" s="657"/>
      <c r="DG27" s="657"/>
      <c r="DH27" s="657"/>
      <c r="DI27" s="657"/>
      <c r="DJ27" s="657"/>
      <c r="DK27" s="658"/>
      <c r="DL27" s="634">
        <v>1075134</v>
      </c>
      <c r="DM27" s="657"/>
      <c r="DN27" s="657"/>
      <c r="DO27" s="657"/>
      <c r="DP27" s="657"/>
      <c r="DQ27" s="657"/>
      <c r="DR27" s="657"/>
      <c r="DS27" s="657"/>
      <c r="DT27" s="657"/>
      <c r="DU27" s="657"/>
      <c r="DV27" s="658"/>
      <c r="DW27" s="630">
        <v>7.2</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45300</v>
      </c>
      <c r="S28" s="626"/>
      <c r="T28" s="626"/>
      <c r="U28" s="626"/>
      <c r="V28" s="626"/>
      <c r="W28" s="626"/>
      <c r="X28" s="626"/>
      <c r="Y28" s="627"/>
      <c r="Z28" s="628">
        <v>0.1</v>
      </c>
      <c r="AA28" s="628"/>
      <c r="AB28" s="628"/>
      <c r="AC28" s="628"/>
      <c r="AD28" s="629">
        <v>5021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3681359</v>
      </c>
      <c r="CS28" s="626"/>
      <c r="CT28" s="626"/>
      <c r="CU28" s="626"/>
      <c r="CV28" s="626"/>
      <c r="CW28" s="626"/>
      <c r="CX28" s="626"/>
      <c r="CY28" s="627"/>
      <c r="CZ28" s="659">
        <v>12.4</v>
      </c>
      <c r="DA28" s="660"/>
      <c r="DB28" s="660"/>
      <c r="DC28" s="661"/>
      <c r="DD28" s="634">
        <v>3571564</v>
      </c>
      <c r="DE28" s="626"/>
      <c r="DF28" s="626"/>
      <c r="DG28" s="626"/>
      <c r="DH28" s="626"/>
      <c r="DI28" s="626"/>
      <c r="DJ28" s="626"/>
      <c r="DK28" s="627"/>
      <c r="DL28" s="634">
        <v>3571564</v>
      </c>
      <c r="DM28" s="626"/>
      <c r="DN28" s="626"/>
      <c r="DO28" s="626"/>
      <c r="DP28" s="626"/>
      <c r="DQ28" s="626"/>
      <c r="DR28" s="626"/>
      <c r="DS28" s="626"/>
      <c r="DT28" s="626"/>
      <c r="DU28" s="626"/>
      <c r="DV28" s="627"/>
      <c r="DW28" s="630">
        <v>24</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364171</v>
      </c>
      <c r="S29" s="626"/>
      <c r="T29" s="626"/>
      <c r="U29" s="626"/>
      <c r="V29" s="626"/>
      <c r="W29" s="626"/>
      <c r="X29" s="626"/>
      <c r="Y29" s="627"/>
      <c r="Z29" s="628">
        <v>1.2</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3679256</v>
      </c>
      <c r="CS29" s="657"/>
      <c r="CT29" s="657"/>
      <c r="CU29" s="657"/>
      <c r="CV29" s="657"/>
      <c r="CW29" s="657"/>
      <c r="CX29" s="657"/>
      <c r="CY29" s="658"/>
      <c r="CZ29" s="659">
        <v>12.4</v>
      </c>
      <c r="DA29" s="660"/>
      <c r="DB29" s="660"/>
      <c r="DC29" s="661"/>
      <c r="DD29" s="634">
        <v>3569461</v>
      </c>
      <c r="DE29" s="657"/>
      <c r="DF29" s="657"/>
      <c r="DG29" s="657"/>
      <c r="DH29" s="657"/>
      <c r="DI29" s="657"/>
      <c r="DJ29" s="657"/>
      <c r="DK29" s="658"/>
      <c r="DL29" s="634">
        <v>3569461</v>
      </c>
      <c r="DM29" s="657"/>
      <c r="DN29" s="657"/>
      <c r="DO29" s="657"/>
      <c r="DP29" s="657"/>
      <c r="DQ29" s="657"/>
      <c r="DR29" s="657"/>
      <c r="DS29" s="657"/>
      <c r="DT29" s="657"/>
      <c r="DU29" s="657"/>
      <c r="DV29" s="658"/>
      <c r="DW29" s="630">
        <v>24</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1352580</v>
      </c>
      <c r="S30" s="626"/>
      <c r="T30" s="626"/>
      <c r="U30" s="626"/>
      <c r="V30" s="626"/>
      <c r="W30" s="626"/>
      <c r="X30" s="626"/>
      <c r="Y30" s="627"/>
      <c r="Z30" s="628">
        <v>4.5</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99.3</v>
      </c>
      <c r="BH30" s="684"/>
      <c r="BI30" s="684"/>
      <c r="BJ30" s="684"/>
      <c r="BK30" s="684"/>
      <c r="BL30" s="684"/>
      <c r="BM30" s="620">
        <v>96.8</v>
      </c>
      <c r="BN30" s="684"/>
      <c r="BO30" s="684"/>
      <c r="BP30" s="684"/>
      <c r="BQ30" s="685"/>
      <c r="BR30" s="683">
        <v>99.1</v>
      </c>
      <c r="BS30" s="684"/>
      <c r="BT30" s="684"/>
      <c r="BU30" s="684"/>
      <c r="BV30" s="684"/>
      <c r="BW30" s="684"/>
      <c r="BX30" s="620">
        <v>96</v>
      </c>
      <c r="BY30" s="684"/>
      <c r="BZ30" s="684"/>
      <c r="CA30" s="684"/>
      <c r="CB30" s="685"/>
      <c r="CD30" s="688"/>
      <c r="CE30" s="689"/>
      <c r="CF30" s="639" t="s">
        <v>295</v>
      </c>
      <c r="CG30" s="640"/>
      <c r="CH30" s="640"/>
      <c r="CI30" s="640"/>
      <c r="CJ30" s="640"/>
      <c r="CK30" s="640"/>
      <c r="CL30" s="640"/>
      <c r="CM30" s="640"/>
      <c r="CN30" s="640"/>
      <c r="CO30" s="640"/>
      <c r="CP30" s="640"/>
      <c r="CQ30" s="641"/>
      <c r="CR30" s="625">
        <v>3416982</v>
      </c>
      <c r="CS30" s="626"/>
      <c r="CT30" s="626"/>
      <c r="CU30" s="626"/>
      <c r="CV30" s="626"/>
      <c r="CW30" s="626"/>
      <c r="CX30" s="626"/>
      <c r="CY30" s="627"/>
      <c r="CZ30" s="659">
        <v>11.5</v>
      </c>
      <c r="DA30" s="660"/>
      <c r="DB30" s="660"/>
      <c r="DC30" s="661"/>
      <c r="DD30" s="634">
        <v>3307187</v>
      </c>
      <c r="DE30" s="626"/>
      <c r="DF30" s="626"/>
      <c r="DG30" s="626"/>
      <c r="DH30" s="626"/>
      <c r="DI30" s="626"/>
      <c r="DJ30" s="626"/>
      <c r="DK30" s="627"/>
      <c r="DL30" s="634">
        <v>3307187</v>
      </c>
      <c r="DM30" s="626"/>
      <c r="DN30" s="626"/>
      <c r="DO30" s="626"/>
      <c r="DP30" s="626"/>
      <c r="DQ30" s="626"/>
      <c r="DR30" s="626"/>
      <c r="DS30" s="626"/>
      <c r="DT30" s="626"/>
      <c r="DU30" s="626"/>
      <c r="DV30" s="627"/>
      <c r="DW30" s="630">
        <v>22.3</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567117</v>
      </c>
      <c r="S31" s="626"/>
      <c r="T31" s="626"/>
      <c r="U31" s="626"/>
      <c r="V31" s="626"/>
      <c r="W31" s="626"/>
      <c r="X31" s="626"/>
      <c r="Y31" s="627"/>
      <c r="Z31" s="628">
        <v>1.9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99.4</v>
      </c>
      <c r="BH31" s="657"/>
      <c r="BI31" s="657"/>
      <c r="BJ31" s="657"/>
      <c r="BK31" s="657"/>
      <c r="BL31" s="657"/>
      <c r="BM31" s="631">
        <v>97.4</v>
      </c>
      <c r="BN31" s="681"/>
      <c r="BO31" s="681"/>
      <c r="BP31" s="681"/>
      <c r="BQ31" s="682"/>
      <c r="BR31" s="680">
        <v>99.3</v>
      </c>
      <c r="BS31" s="657"/>
      <c r="BT31" s="657"/>
      <c r="BU31" s="657"/>
      <c r="BV31" s="657"/>
      <c r="BW31" s="657"/>
      <c r="BX31" s="631">
        <v>96.7</v>
      </c>
      <c r="BY31" s="681"/>
      <c r="BZ31" s="681"/>
      <c r="CA31" s="681"/>
      <c r="CB31" s="682"/>
      <c r="CD31" s="688"/>
      <c r="CE31" s="689"/>
      <c r="CF31" s="639" t="s">
        <v>299</v>
      </c>
      <c r="CG31" s="640"/>
      <c r="CH31" s="640"/>
      <c r="CI31" s="640"/>
      <c r="CJ31" s="640"/>
      <c r="CK31" s="640"/>
      <c r="CL31" s="640"/>
      <c r="CM31" s="640"/>
      <c r="CN31" s="640"/>
      <c r="CO31" s="640"/>
      <c r="CP31" s="640"/>
      <c r="CQ31" s="641"/>
      <c r="CR31" s="625">
        <v>262274</v>
      </c>
      <c r="CS31" s="657"/>
      <c r="CT31" s="657"/>
      <c r="CU31" s="657"/>
      <c r="CV31" s="657"/>
      <c r="CW31" s="657"/>
      <c r="CX31" s="657"/>
      <c r="CY31" s="658"/>
      <c r="CZ31" s="659">
        <v>0.9</v>
      </c>
      <c r="DA31" s="660"/>
      <c r="DB31" s="660"/>
      <c r="DC31" s="661"/>
      <c r="DD31" s="634">
        <v>262274</v>
      </c>
      <c r="DE31" s="657"/>
      <c r="DF31" s="657"/>
      <c r="DG31" s="657"/>
      <c r="DH31" s="657"/>
      <c r="DI31" s="657"/>
      <c r="DJ31" s="657"/>
      <c r="DK31" s="658"/>
      <c r="DL31" s="634">
        <v>262274</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455715</v>
      </c>
      <c r="S32" s="626"/>
      <c r="T32" s="626"/>
      <c r="U32" s="626"/>
      <c r="V32" s="626"/>
      <c r="W32" s="626"/>
      <c r="X32" s="626"/>
      <c r="Y32" s="627"/>
      <c r="Z32" s="628">
        <v>1.5</v>
      </c>
      <c r="AA32" s="628"/>
      <c r="AB32" s="628"/>
      <c r="AC32" s="628"/>
      <c r="AD32" s="629">
        <v>4165</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99.2</v>
      </c>
      <c r="BH32" s="693"/>
      <c r="BI32" s="693"/>
      <c r="BJ32" s="693"/>
      <c r="BK32" s="693"/>
      <c r="BL32" s="693"/>
      <c r="BM32" s="694">
        <v>96.2</v>
      </c>
      <c r="BN32" s="693"/>
      <c r="BO32" s="693"/>
      <c r="BP32" s="693"/>
      <c r="BQ32" s="695"/>
      <c r="BR32" s="692">
        <v>98.9</v>
      </c>
      <c r="BS32" s="693"/>
      <c r="BT32" s="693"/>
      <c r="BU32" s="693"/>
      <c r="BV32" s="693"/>
      <c r="BW32" s="693"/>
      <c r="BX32" s="694">
        <v>95.2</v>
      </c>
      <c r="BY32" s="693"/>
      <c r="BZ32" s="693"/>
      <c r="CA32" s="693"/>
      <c r="CB32" s="695"/>
      <c r="CD32" s="690"/>
      <c r="CE32" s="691"/>
      <c r="CF32" s="639" t="s">
        <v>302</v>
      </c>
      <c r="CG32" s="640"/>
      <c r="CH32" s="640"/>
      <c r="CI32" s="640"/>
      <c r="CJ32" s="640"/>
      <c r="CK32" s="640"/>
      <c r="CL32" s="640"/>
      <c r="CM32" s="640"/>
      <c r="CN32" s="640"/>
      <c r="CO32" s="640"/>
      <c r="CP32" s="640"/>
      <c r="CQ32" s="641"/>
      <c r="CR32" s="625">
        <v>2103</v>
      </c>
      <c r="CS32" s="626"/>
      <c r="CT32" s="626"/>
      <c r="CU32" s="626"/>
      <c r="CV32" s="626"/>
      <c r="CW32" s="626"/>
      <c r="CX32" s="626"/>
      <c r="CY32" s="627"/>
      <c r="CZ32" s="659">
        <v>0</v>
      </c>
      <c r="DA32" s="660"/>
      <c r="DB32" s="660"/>
      <c r="DC32" s="661"/>
      <c r="DD32" s="634">
        <v>2103</v>
      </c>
      <c r="DE32" s="626"/>
      <c r="DF32" s="626"/>
      <c r="DG32" s="626"/>
      <c r="DH32" s="626"/>
      <c r="DI32" s="626"/>
      <c r="DJ32" s="626"/>
      <c r="DK32" s="627"/>
      <c r="DL32" s="634">
        <v>2103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7643300</v>
      </c>
      <c r="S33" s="626"/>
      <c r="T33" s="626"/>
      <c r="U33" s="626"/>
      <c r="V33" s="626"/>
      <c r="W33" s="626"/>
      <c r="X33" s="626"/>
      <c r="Y33" s="627"/>
      <c r="Z33" s="628">
        <v>25.2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9666968</v>
      </c>
      <c r="CS33" s="657"/>
      <c r="CT33" s="657"/>
      <c r="CU33" s="657"/>
      <c r="CV33" s="657"/>
      <c r="CW33" s="657"/>
      <c r="CX33" s="657"/>
      <c r="CY33" s="658"/>
      <c r="CZ33" s="659">
        <v>32.6</v>
      </c>
      <c r="DA33" s="660"/>
      <c r="DB33" s="660"/>
      <c r="DC33" s="661"/>
      <c r="DD33" s="634">
        <v>7283022</v>
      </c>
      <c r="DE33" s="657"/>
      <c r="DF33" s="657"/>
      <c r="DG33" s="657"/>
      <c r="DH33" s="657"/>
      <c r="DI33" s="657"/>
      <c r="DJ33" s="657"/>
      <c r="DK33" s="658"/>
      <c r="DL33" s="634">
        <v>5368187</v>
      </c>
      <c r="DM33" s="657"/>
      <c r="DN33" s="657"/>
      <c r="DO33" s="657"/>
      <c r="DP33" s="657"/>
      <c r="DQ33" s="657"/>
      <c r="DR33" s="657"/>
      <c r="DS33" s="657"/>
      <c r="DT33" s="657"/>
      <c r="DU33" s="657"/>
      <c r="DV33" s="658"/>
      <c r="DW33" s="630">
        <v>36.1</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3465809</v>
      </c>
      <c r="CS34" s="626"/>
      <c r="CT34" s="626"/>
      <c r="CU34" s="626"/>
      <c r="CV34" s="626"/>
      <c r="CW34" s="626"/>
      <c r="CX34" s="626"/>
      <c r="CY34" s="627"/>
      <c r="CZ34" s="659">
        <v>11.7</v>
      </c>
      <c r="DA34" s="660"/>
      <c r="DB34" s="660"/>
      <c r="DC34" s="661"/>
      <c r="DD34" s="634">
        <v>2568255</v>
      </c>
      <c r="DE34" s="626"/>
      <c r="DF34" s="626"/>
      <c r="DG34" s="626"/>
      <c r="DH34" s="626"/>
      <c r="DI34" s="626"/>
      <c r="DJ34" s="626"/>
      <c r="DK34" s="627"/>
      <c r="DL34" s="634">
        <v>2115694</v>
      </c>
      <c r="DM34" s="626"/>
      <c r="DN34" s="626"/>
      <c r="DO34" s="626"/>
      <c r="DP34" s="626"/>
      <c r="DQ34" s="626"/>
      <c r="DR34" s="626"/>
      <c r="DS34" s="626"/>
      <c r="DT34" s="626"/>
      <c r="DU34" s="626"/>
      <c r="DV34" s="627"/>
      <c r="DW34" s="630">
        <v>14.2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701000</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3814059</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91501</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233576</v>
      </c>
      <c r="CS35" s="657"/>
      <c r="CT35" s="657"/>
      <c r="CU35" s="657"/>
      <c r="CV35" s="657"/>
      <c r="CW35" s="657"/>
      <c r="CX35" s="657"/>
      <c r="CY35" s="658"/>
      <c r="CZ35" s="659">
        <v>0.8</v>
      </c>
      <c r="DA35" s="660"/>
      <c r="DB35" s="660"/>
      <c r="DC35" s="661"/>
      <c r="DD35" s="634">
        <v>229376</v>
      </c>
      <c r="DE35" s="657"/>
      <c r="DF35" s="657"/>
      <c r="DG35" s="657"/>
      <c r="DH35" s="657"/>
      <c r="DI35" s="657"/>
      <c r="DJ35" s="657"/>
      <c r="DK35" s="658"/>
      <c r="DL35" s="634">
        <v>212166</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30367557</v>
      </c>
      <c r="S36" s="698"/>
      <c r="T36" s="698"/>
      <c r="U36" s="698"/>
      <c r="V36" s="698"/>
      <c r="W36" s="698"/>
      <c r="X36" s="698"/>
      <c r="Y36" s="699"/>
      <c r="Z36" s="700">
        <v>100</v>
      </c>
      <c r="AA36" s="700"/>
      <c r="AB36" s="700"/>
      <c r="AC36" s="700"/>
      <c r="AD36" s="701">
        <v>14151631</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1042000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36384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2207789</v>
      </c>
      <c r="CS36" s="626"/>
      <c r="CT36" s="626"/>
      <c r="CU36" s="626"/>
      <c r="CV36" s="626"/>
      <c r="CW36" s="626"/>
      <c r="CX36" s="626"/>
      <c r="CY36" s="627"/>
      <c r="CZ36" s="659">
        <v>7.4</v>
      </c>
      <c r="DA36" s="660"/>
      <c r="DB36" s="660"/>
      <c r="DC36" s="661"/>
      <c r="DD36" s="634">
        <v>1739125</v>
      </c>
      <c r="DE36" s="626"/>
      <c r="DF36" s="626"/>
      <c r="DG36" s="626"/>
      <c r="DH36" s="626"/>
      <c r="DI36" s="626"/>
      <c r="DJ36" s="626"/>
      <c r="DK36" s="627"/>
      <c r="DL36" s="634">
        <v>898811</v>
      </c>
      <c r="DM36" s="626"/>
      <c r="DN36" s="626"/>
      <c r="DO36" s="626"/>
      <c r="DP36" s="626"/>
      <c r="DQ36" s="626"/>
      <c r="DR36" s="626"/>
      <c r="DS36" s="626"/>
      <c r="DT36" s="626"/>
      <c r="DU36" s="626"/>
      <c r="DV36" s="627"/>
      <c r="DW36" s="630">
        <v>6.1</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787000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5240</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16007</v>
      </c>
      <c r="CS37" s="657"/>
      <c r="CT37" s="657"/>
      <c r="CU37" s="657"/>
      <c r="CV37" s="657"/>
      <c r="CW37" s="657"/>
      <c r="CX37" s="657"/>
      <c r="CY37" s="658"/>
      <c r="CZ37" s="659">
        <v>0.1</v>
      </c>
      <c r="DA37" s="660"/>
      <c r="DB37" s="660"/>
      <c r="DC37" s="661"/>
      <c r="DD37" s="634">
        <v>16007</v>
      </c>
      <c r="DE37" s="657"/>
      <c r="DF37" s="657"/>
      <c r="DG37" s="657"/>
      <c r="DH37" s="657"/>
      <c r="DI37" s="657"/>
      <c r="DJ37" s="657"/>
      <c r="DK37" s="658"/>
      <c r="DL37" s="634">
        <v>16007</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299228</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8583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3019423</v>
      </c>
      <c r="CS38" s="626"/>
      <c r="CT38" s="626"/>
      <c r="CU38" s="626"/>
      <c r="CV38" s="626"/>
      <c r="CW38" s="626"/>
      <c r="CX38" s="626"/>
      <c r="CY38" s="627"/>
      <c r="CZ38" s="659">
        <v>10.199999999999999</v>
      </c>
      <c r="DA38" s="660"/>
      <c r="DB38" s="660"/>
      <c r="DC38" s="661"/>
      <c r="DD38" s="634">
        <v>2739194</v>
      </c>
      <c r="DE38" s="626"/>
      <c r="DF38" s="626"/>
      <c r="DG38" s="626"/>
      <c r="DH38" s="626"/>
      <c r="DI38" s="626"/>
      <c r="DJ38" s="626"/>
      <c r="DK38" s="627"/>
      <c r="DL38" s="634">
        <v>2139444</v>
      </c>
      <c r="DM38" s="626"/>
      <c r="DN38" s="626"/>
      <c r="DO38" s="626"/>
      <c r="DP38" s="626"/>
      <c r="DQ38" s="626"/>
      <c r="DR38" s="626"/>
      <c r="DS38" s="626"/>
      <c r="DT38" s="626"/>
      <c r="DU38" s="626"/>
      <c r="DV38" s="627"/>
      <c r="DW38" s="630">
        <v>14.4</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7636</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486891</v>
      </c>
      <c r="CS39" s="657"/>
      <c r="CT39" s="657"/>
      <c r="CU39" s="657"/>
      <c r="CV39" s="657"/>
      <c r="CW39" s="657"/>
      <c r="CX39" s="657"/>
      <c r="CY39" s="658"/>
      <c r="CZ39" s="659">
        <v>1.6</v>
      </c>
      <c r="DA39" s="660"/>
      <c r="DB39" s="660"/>
      <c r="DC39" s="661"/>
      <c r="DD39" s="634">
        <v>5000</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352264</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102</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253480</v>
      </c>
      <c r="CS40" s="626"/>
      <c r="CT40" s="626"/>
      <c r="CU40" s="626"/>
      <c r="CV40" s="626"/>
      <c r="CW40" s="626"/>
      <c r="CX40" s="626"/>
      <c r="CY40" s="627"/>
      <c r="CZ40" s="659">
        <v>0.9</v>
      </c>
      <c r="DA40" s="660"/>
      <c r="DB40" s="660"/>
      <c r="DC40" s="661"/>
      <c r="DD40" s="634">
        <v>2072</v>
      </c>
      <c r="DE40" s="626"/>
      <c r="DF40" s="626"/>
      <c r="DG40" s="626"/>
      <c r="DH40" s="626"/>
      <c r="DI40" s="626"/>
      <c r="DJ40" s="626"/>
      <c r="DK40" s="627"/>
      <c r="DL40" s="634">
        <v>2072</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1325931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380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8437503</v>
      </c>
      <c r="CS42" s="626"/>
      <c r="CT42" s="626"/>
      <c r="CU42" s="626"/>
      <c r="CV42" s="626"/>
      <c r="CW42" s="626"/>
      <c r="CX42" s="626"/>
      <c r="CY42" s="627"/>
      <c r="CZ42" s="659">
        <v>28.5</v>
      </c>
      <c r="DA42" s="708"/>
      <c r="DB42" s="708"/>
      <c r="DC42" s="709"/>
      <c r="DD42" s="634">
        <v>603061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153711</v>
      </c>
      <c r="CS43" s="657"/>
      <c r="CT43" s="657"/>
      <c r="CU43" s="657"/>
      <c r="CV43" s="657"/>
      <c r="CW43" s="657"/>
      <c r="CX43" s="657"/>
      <c r="CY43" s="658"/>
      <c r="CZ43" s="659">
        <v>0.5</v>
      </c>
      <c r="DA43" s="660"/>
      <c r="DB43" s="660"/>
      <c r="DC43" s="661"/>
      <c r="DD43" s="634">
        <v>9814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8383889</v>
      </c>
      <c r="CS44" s="626"/>
      <c r="CT44" s="626"/>
      <c r="CU44" s="626"/>
      <c r="CV44" s="626"/>
      <c r="CW44" s="626"/>
      <c r="CX44" s="626"/>
      <c r="CY44" s="627"/>
      <c r="CZ44" s="659">
        <v>28.3</v>
      </c>
      <c r="DA44" s="708"/>
      <c r="DB44" s="708"/>
      <c r="DC44" s="709"/>
      <c r="DD44" s="634">
        <v>559184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1356079</v>
      </c>
      <c r="CS45" s="657"/>
      <c r="CT45" s="657"/>
      <c r="CU45" s="657"/>
      <c r="CV45" s="657"/>
      <c r="CW45" s="657"/>
      <c r="CX45" s="657"/>
      <c r="CY45" s="658"/>
      <c r="CZ45" s="659">
        <v>4.5999999999999996</v>
      </c>
      <c r="DA45" s="660"/>
      <c r="DB45" s="660"/>
      <c r="DC45" s="661"/>
      <c r="DD45" s="634">
        <v>92878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6814047</v>
      </c>
      <c r="CS46" s="626"/>
      <c r="CT46" s="626"/>
      <c r="CU46" s="626"/>
      <c r="CV46" s="626"/>
      <c r="CW46" s="626"/>
      <c r="CX46" s="626"/>
      <c r="CY46" s="627"/>
      <c r="CZ46" s="659">
        <v>23</v>
      </c>
      <c r="DA46" s="708"/>
      <c r="DB46" s="708"/>
      <c r="DC46" s="709"/>
      <c r="DD46" s="634">
        <v>460467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53614</v>
      </c>
      <c r="CS47" s="657"/>
      <c r="CT47" s="657"/>
      <c r="CU47" s="657"/>
      <c r="CV47" s="657"/>
      <c r="CW47" s="657"/>
      <c r="CX47" s="657"/>
      <c r="CY47" s="658"/>
      <c r="CZ47" s="659">
        <v>0.2</v>
      </c>
      <c r="DA47" s="660"/>
      <c r="DB47" s="660"/>
      <c r="DC47" s="661"/>
      <c r="DD47" s="634">
        <v>43877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29656654</v>
      </c>
      <c r="CS49" s="693"/>
      <c r="CT49" s="693"/>
      <c r="CU49" s="693"/>
      <c r="CV49" s="693"/>
      <c r="CW49" s="693"/>
      <c r="CX49" s="693"/>
      <c r="CY49" s="720"/>
      <c r="CZ49" s="721">
        <v>100</v>
      </c>
      <c r="DA49" s="722"/>
      <c r="DB49" s="722"/>
      <c r="DC49" s="723"/>
      <c r="DD49" s="724">
        <v>16593090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30441</v>
      </c>
      <c r="R7" s="755"/>
      <c r="S7" s="755"/>
      <c r="T7" s="755"/>
      <c r="U7" s="755"/>
      <c r="V7" s="755">
        <v>29730</v>
      </c>
      <c r="W7" s="755"/>
      <c r="X7" s="755"/>
      <c r="Y7" s="755"/>
      <c r="Z7" s="755"/>
      <c r="AA7" s="755">
        <v>711</v>
      </c>
      <c r="AB7" s="755"/>
      <c r="AC7" s="755"/>
      <c r="AD7" s="755"/>
      <c r="AE7" s="756"/>
      <c r="AF7" s="757">
        <v>518</v>
      </c>
      <c r="AG7" s="758"/>
      <c r="AH7" s="758"/>
      <c r="AI7" s="758"/>
      <c r="AJ7" s="759"/>
      <c r="AK7" s="794">
        <v>1401</v>
      </c>
      <c r="AL7" s="795"/>
      <c r="AM7" s="795"/>
      <c r="AN7" s="795"/>
      <c r="AO7" s="795"/>
      <c r="AP7" s="795">
        <v>37554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3</v>
      </c>
      <c r="CI7" s="792"/>
      <c r="CJ7" s="792"/>
      <c r="CK7" s="792"/>
      <c r="CL7" s="793"/>
      <c r="CM7" s="791">
        <v>77</v>
      </c>
      <c r="CN7" s="792"/>
      <c r="CO7" s="792"/>
      <c r="CP7" s="792"/>
      <c r="CQ7" s="793"/>
      <c r="CR7" s="791">
        <v>10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1</v>
      </c>
      <c r="CI8" s="802"/>
      <c r="CJ8" s="802"/>
      <c r="CK8" s="802"/>
      <c r="CL8" s="803"/>
      <c r="CM8" s="801">
        <v>75</v>
      </c>
      <c r="CN8" s="802"/>
      <c r="CO8" s="802"/>
      <c r="CP8" s="802"/>
      <c r="CQ8" s="803"/>
      <c r="CR8" s="801">
        <v>1</v>
      </c>
      <c r="CS8" s="802"/>
      <c r="CT8" s="802"/>
      <c r="CU8" s="802"/>
      <c r="CV8" s="803"/>
      <c r="CW8" s="801">
        <v>93</v>
      </c>
      <c r="CX8" s="802"/>
      <c r="CY8" s="802"/>
      <c r="CZ8" s="802"/>
      <c r="DA8" s="803"/>
      <c r="DB8" s="801">
        <v>0</v>
      </c>
      <c r="DC8" s="802"/>
      <c r="DD8" s="802"/>
      <c r="DE8" s="802"/>
      <c r="DF8" s="803"/>
      <c r="DG8" s="801">
        <v>687</v>
      </c>
      <c r="DH8" s="802"/>
      <c r="DI8" s="802"/>
      <c r="DJ8" s="802"/>
      <c r="DK8" s="803"/>
      <c r="DL8" s="801">
        <v>0</v>
      </c>
      <c r="DM8" s="802"/>
      <c r="DN8" s="802"/>
      <c r="DO8" s="802"/>
      <c r="DP8" s="803"/>
      <c r="DQ8" s="801">
        <v>94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v>0</v>
      </c>
      <c r="CI9" s="802"/>
      <c r="CJ9" s="802"/>
      <c r="CK9" s="802"/>
      <c r="CL9" s="803"/>
      <c r="CM9" s="801">
        <v>4</v>
      </c>
      <c r="CN9" s="802"/>
      <c r="CO9" s="802"/>
      <c r="CP9" s="802"/>
      <c r="CQ9" s="803"/>
      <c r="CR9" s="801">
        <v>2</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548</v>
      </c>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v>0</v>
      </c>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549</v>
      </c>
      <c r="BT11" s="789"/>
      <c r="BU11" s="789"/>
      <c r="BV11" s="789"/>
      <c r="BW11" s="789"/>
      <c r="BX11" s="789"/>
      <c r="BY11" s="789"/>
      <c r="BZ11" s="789"/>
      <c r="CA11" s="789"/>
      <c r="CB11" s="789"/>
      <c r="CC11" s="789"/>
      <c r="CD11" s="789"/>
      <c r="CE11" s="789"/>
      <c r="CF11" s="789"/>
      <c r="CG11" s="790"/>
      <c r="CH11" s="801">
        <v>17</v>
      </c>
      <c r="CI11" s="802"/>
      <c r="CJ11" s="802"/>
      <c r="CK11" s="802"/>
      <c r="CL11" s="803"/>
      <c r="CM11" s="801">
        <v>25</v>
      </c>
      <c r="CN11" s="802"/>
      <c r="CO11" s="802"/>
      <c r="CP11" s="802"/>
      <c r="CQ11" s="803"/>
      <c r="CR11" s="801">
        <v>30</v>
      </c>
      <c r="CS11" s="802"/>
      <c r="CT11" s="802"/>
      <c r="CU11" s="802"/>
      <c r="CV11" s="803"/>
      <c r="CW11" s="801">
        <v>0</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550</v>
      </c>
      <c r="BT12" s="789"/>
      <c r="BU12" s="789"/>
      <c r="BV12" s="789"/>
      <c r="BW12" s="789"/>
      <c r="BX12" s="789"/>
      <c r="BY12" s="789"/>
      <c r="BZ12" s="789"/>
      <c r="CA12" s="789"/>
      <c r="CB12" s="789"/>
      <c r="CC12" s="789"/>
      <c r="CD12" s="789"/>
      <c r="CE12" s="789"/>
      <c r="CF12" s="789"/>
      <c r="CG12" s="790"/>
      <c r="CH12" s="801">
        <v>-1</v>
      </c>
      <c r="CI12" s="802"/>
      <c r="CJ12" s="802"/>
      <c r="CK12" s="802"/>
      <c r="CL12" s="803"/>
      <c r="CM12" s="801">
        <v>410</v>
      </c>
      <c r="CN12" s="802"/>
      <c r="CO12" s="802"/>
      <c r="CP12" s="802"/>
      <c r="CQ12" s="803"/>
      <c r="CR12" s="801">
        <v>100</v>
      </c>
      <c r="CS12" s="802"/>
      <c r="CT12" s="802"/>
      <c r="CU12" s="802"/>
      <c r="CV12" s="803"/>
      <c r="CW12" s="801">
        <v>0</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518</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5181</v>
      </c>
      <c r="R28" s="843">
        <v>5336355</v>
      </c>
      <c r="S28" s="843">
        <v>5336355</v>
      </c>
      <c r="T28" s="843">
        <v>5336355</v>
      </c>
      <c r="U28" s="844">
        <v>5336355</v>
      </c>
      <c r="V28" s="845">
        <v>5089</v>
      </c>
      <c r="W28" s="845">
        <v>5331611</v>
      </c>
      <c r="X28" s="845">
        <v>5331611</v>
      </c>
      <c r="Y28" s="845">
        <v>5331611</v>
      </c>
      <c r="Z28" s="845">
        <v>5331611</v>
      </c>
      <c r="AA28" s="845">
        <v>92</v>
      </c>
      <c r="AB28" s="845"/>
      <c r="AC28" s="845"/>
      <c r="AD28" s="845"/>
      <c r="AE28" s="846"/>
      <c r="AF28" s="847">
        <v>92</v>
      </c>
      <c r="AG28" s="845"/>
      <c r="AH28" s="845"/>
      <c r="AI28" s="845"/>
      <c r="AJ28" s="848"/>
      <c r="AK28" s="849">
        <v>352</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850">
        <v>1028</v>
      </c>
      <c r="R29" s="782">
        <v>1009654</v>
      </c>
      <c r="S29" s="782">
        <v>1009654</v>
      </c>
      <c r="T29" s="782">
        <v>1009654</v>
      </c>
      <c r="U29" s="851">
        <v>1009654</v>
      </c>
      <c r="V29" s="779">
        <v>1017</v>
      </c>
      <c r="W29" s="779">
        <v>1000112</v>
      </c>
      <c r="X29" s="779">
        <v>1000112</v>
      </c>
      <c r="Y29" s="779">
        <v>1000112</v>
      </c>
      <c r="Z29" s="779">
        <v>1000112</v>
      </c>
      <c r="AA29" s="779">
        <v>10</v>
      </c>
      <c r="AB29" s="779"/>
      <c r="AC29" s="779"/>
      <c r="AD29" s="779"/>
      <c r="AE29" s="780"/>
      <c r="AF29" s="781">
        <v>10</v>
      </c>
      <c r="AG29" s="782"/>
      <c r="AH29" s="782"/>
      <c r="AI29" s="782"/>
      <c r="AJ29" s="783"/>
      <c r="AK29" s="854">
        <v>652</v>
      </c>
      <c r="AL29" s="855"/>
      <c r="AM29" s="855"/>
      <c r="AN29" s="855"/>
      <c r="AO29" s="855"/>
      <c r="AP29" s="855"/>
      <c r="AQ29" s="855"/>
      <c r="AR29" s="855"/>
      <c r="AS29" s="855"/>
      <c r="AT29" s="855"/>
      <c r="AU29" s="855"/>
      <c r="AV29" s="855"/>
      <c r="AW29" s="855"/>
      <c r="AX29" s="855"/>
      <c r="AY29" s="855"/>
      <c r="AZ29" s="856"/>
      <c r="BA29" s="856"/>
      <c r="BB29" s="856"/>
      <c r="BC29" s="856"/>
      <c r="BD29" s="856"/>
      <c r="BE29" s="852"/>
      <c r="BF29" s="852"/>
      <c r="BG29" s="852"/>
      <c r="BH29" s="852"/>
      <c r="BI29" s="853"/>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850">
        <v>4787</v>
      </c>
      <c r="R30" s="782">
        <v>4684529</v>
      </c>
      <c r="S30" s="782">
        <v>4684529</v>
      </c>
      <c r="T30" s="782">
        <v>4684529</v>
      </c>
      <c r="U30" s="851">
        <v>4684529</v>
      </c>
      <c r="V30" s="779">
        <v>4595</v>
      </c>
      <c r="W30" s="779">
        <v>4513243</v>
      </c>
      <c r="X30" s="779">
        <v>4513243</v>
      </c>
      <c r="Y30" s="779">
        <v>4513243</v>
      </c>
      <c r="Z30" s="779">
        <v>4513243</v>
      </c>
      <c r="AA30" s="779">
        <v>191</v>
      </c>
      <c r="AB30" s="779"/>
      <c r="AC30" s="779"/>
      <c r="AD30" s="779"/>
      <c r="AE30" s="780"/>
      <c r="AF30" s="781">
        <v>191</v>
      </c>
      <c r="AG30" s="782"/>
      <c r="AH30" s="782"/>
      <c r="AI30" s="782"/>
      <c r="AJ30" s="783"/>
      <c r="AK30" s="854">
        <v>711</v>
      </c>
      <c r="AL30" s="855"/>
      <c r="AM30" s="855"/>
      <c r="AN30" s="855"/>
      <c r="AO30" s="855"/>
      <c r="AP30" s="855"/>
      <c r="AQ30" s="855"/>
      <c r="AR30" s="855"/>
      <c r="AS30" s="855"/>
      <c r="AT30" s="855"/>
      <c r="AU30" s="855"/>
      <c r="AV30" s="855"/>
      <c r="AW30" s="855"/>
      <c r="AX30" s="855"/>
      <c r="AY30" s="855"/>
      <c r="AZ30" s="856"/>
      <c r="BA30" s="856"/>
      <c r="BB30" s="856"/>
      <c r="BC30" s="856"/>
      <c r="BD30" s="856"/>
      <c r="BE30" s="852"/>
      <c r="BF30" s="852"/>
      <c r="BG30" s="852"/>
      <c r="BH30" s="852"/>
      <c r="BI30" s="853"/>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673</v>
      </c>
      <c r="R31" s="779"/>
      <c r="S31" s="779"/>
      <c r="T31" s="779"/>
      <c r="U31" s="779"/>
      <c r="V31" s="779">
        <v>664</v>
      </c>
      <c r="W31" s="779"/>
      <c r="X31" s="779"/>
      <c r="Y31" s="779"/>
      <c r="Z31" s="779"/>
      <c r="AA31" s="779">
        <v>9</v>
      </c>
      <c r="AB31" s="779"/>
      <c r="AC31" s="779"/>
      <c r="AD31" s="779"/>
      <c r="AE31" s="780"/>
      <c r="AF31" s="781">
        <v>734</v>
      </c>
      <c r="AG31" s="782"/>
      <c r="AH31" s="782"/>
      <c r="AI31" s="782"/>
      <c r="AJ31" s="783"/>
      <c r="AK31" s="854">
        <v>8</v>
      </c>
      <c r="AL31" s="855"/>
      <c r="AM31" s="855"/>
      <c r="AN31" s="855"/>
      <c r="AO31" s="855"/>
      <c r="AP31" s="855">
        <v>2309</v>
      </c>
      <c r="AQ31" s="855"/>
      <c r="AR31" s="855"/>
      <c r="AS31" s="855"/>
      <c r="AT31" s="855"/>
      <c r="AU31" s="855">
        <v>137</v>
      </c>
      <c r="AV31" s="855"/>
      <c r="AW31" s="855"/>
      <c r="AX31" s="855"/>
      <c r="AY31" s="855"/>
      <c r="AZ31" s="856" t="s">
        <v>541</v>
      </c>
      <c r="BA31" s="856"/>
      <c r="BB31" s="856"/>
      <c r="BC31" s="856"/>
      <c r="BD31" s="856"/>
      <c r="BE31" s="852" t="s">
        <v>386</v>
      </c>
      <c r="BF31" s="852"/>
      <c r="BG31" s="852"/>
      <c r="BH31" s="852"/>
      <c r="BI31" s="853"/>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3061</v>
      </c>
      <c r="R32" s="779"/>
      <c r="S32" s="779"/>
      <c r="T32" s="779"/>
      <c r="U32" s="779"/>
      <c r="V32" s="779">
        <v>2945</v>
      </c>
      <c r="W32" s="779"/>
      <c r="X32" s="779"/>
      <c r="Y32" s="779"/>
      <c r="Z32" s="779"/>
      <c r="AA32" s="779">
        <v>116</v>
      </c>
      <c r="AB32" s="779"/>
      <c r="AC32" s="779"/>
      <c r="AD32" s="779"/>
      <c r="AE32" s="780"/>
      <c r="AF32" s="781">
        <v>-140</v>
      </c>
      <c r="AG32" s="782"/>
      <c r="AH32" s="782"/>
      <c r="AI32" s="782"/>
      <c r="AJ32" s="783"/>
      <c r="AK32" s="854">
        <v>648</v>
      </c>
      <c r="AL32" s="855"/>
      <c r="AM32" s="855"/>
      <c r="AN32" s="855"/>
      <c r="AO32" s="855"/>
      <c r="AP32" s="855">
        <v>1673</v>
      </c>
      <c r="AQ32" s="855"/>
      <c r="AR32" s="855"/>
      <c r="AS32" s="855"/>
      <c r="AT32" s="855"/>
      <c r="AU32" s="855">
        <v>944</v>
      </c>
      <c r="AV32" s="855"/>
      <c r="AW32" s="855"/>
      <c r="AX32" s="855"/>
      <c r="AY32" s="855"/>
      <c r="AZ32" s="856">
        <v>5.9</v>
      </c>
      <c r="BA32" s="856"/>
      <c r="BB32" s="856"/>
      <c r="BC32" s="856"/>
      <c r="BD32" s="856"/>
      <c r="BE32" s="852" t="s">
        <v>386</v>
      </c>
      <c r="BF32" s="852"/>
      <c r="BG32" s="852"/>
      <c r="BH32" s="852"/>
      <c r="BI32" s="853"/>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1133</v>
      </c>
      <c r="R33" s="779"/>
      <c r="S33" s="779"/>
      <c r="T33" s="779"/>
      <c r="U33" s="779"/>
      <c r="V33" s="779">
        <v>1090</v>
      </c>
      <c r="W33" s="779"/>
      <c r="X33" s="779"/>
      <c r="Y33" s="779"/>
      <c r="Z33" s="779"/>
      <c r="AA33" s="779">
        <v>43</v>
      </c>
      <c r="AB33" s="779"/>
      <c r="AC33" s="779"/>
      <c r="AD33" s="779"/>
      <c r="AE33" s="780"/>
      <c r="AF33" s="781">
        <v>43</v>
      </c>
      <c r="AG33" s="782"/>
      <c r="AH33" s="782"/>
      <c r="AI33" s="782"/>
      <c r="AJ33" s="783"/>
      <c r="AK33" s="854">
        <v>299</v>
      </c>
      <c r="AL33" s="855"/>
      <c r="AM33" s="855"/>
      <c r="AN33" s="855"/>
      <c r="AO33" s="855"/>
      <c r="AP33" s="855">
        <v>3821</v>
      </c>
      <c r="AQ33" s="855"/>
      <c r="AR33" s="855"/>
      <c r="AS33" s="855"/>
      <c r="AT33" s="855"/>
      <c r="AU33" s="855">
        <v>3542</v>
      </c>
      <c r="AV33" s="855"/>
      <c r="AW33" s="855"/>
      <c r="AX33" s="855"/>
      <c r="AY33" s="855"/>
      <c r="AZ33" s="856" t="s">
        <v>541</v>
      </c>
      <c r="BA33" s="856"/>
      <c r="BB33" s="856"/>
      <c r="BC33" s="856"/>
      <c r="BD33" s="856"/>
      <c r="BE33" s="852" t="s">
        <v>389</v>
      </c>
      <c r="BF33" s="852"/>
      <c r="BG33" s="852"/>
      <c r="BH33" s="852"/>
      <c r="BI33" s="853"/>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3118</v>
      </c>
      <c r="R34" s="779"/>
      <c r="S34" s="779"/>
      <c r="T34" s="779"/>
      <c r="U34" s="779"/>
      <c r="V34" s="779">
        <v>3116</v>
      </c>
      <c r="W34" s="779"/>
      <c r="X34" s="779"/>
      <c r="Y34" s="779"/>
      <c r="Z34" s="779"/>
      <c r="AA34" s="779">
        <v>2</v>
      </c>
      <c r="AB34" s="779"/>
      <c r="AC34" s="779"/>
      <c r="AD34" s="779"/>
      <c r="AE34" s="780"/>
      <c r="AF34" s="781">
        <v>2</v>
      </c>
      <c r="AG34" s="782"/>
      <c r="AH34" s="782"/>
      <c r="AI34" s="782"/>
      <c r="AJ34" s="783"/>
      <c r="AK34" s="854">
        <v>1042</v>
      </c>
      <c r="AL34" s="855"/>
      <c r="AM34" s="855"/>
      <c r="AN34" s="855"/>
      <c r="AO34" s="855"/>
      <c r="AP34" s="855">
        <v>18068</v>
      </c>
      <c r="AQ34" s="855"/>
      <c r="AR34" s="855"/>
      <c r="AS34" s="855"/>
      <c r="AT34" s="855"/>
      <c r="AU34" s="855">
        <v>14581</v>
      </c>
      <c r="AV34" s="855"/>
      <c r="AW34" s="855"/>
      <c r="AX34" s="855"/>
      <c r="AY34" s="855"/>
      <c r="AZ34" s="856" t="s">
        <v>541</v>
      </c>
      <c r="BA34" s="856"/>
      <c r="BB34" s="856"/>
      <c r="BC34" s="856"/>
      <c r="BD34" s="856"/>
      <c r="BE34" s="852" t="s">
        <v>389</v>
      </c>
      <c r="BF34" s="852"/>
      <c r="BG34" s="852"/>
      <c r="BH34" s="852"/>
      <c r="BI34" s="853"/>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103</v>
      </c>
      <c r="R35" s="779"/>
      <c r="S35" s="779"/>
      <c r="T35" s="779"/>
      <c r="U35" s="779"/>
      <c r="V35" s="779">
        <v>101</v>
      </c>
      <c r="W35" s="779"/>
      <c r="X35" s="779"/>
      <c r="Y35" s="779"/>
      <c r="Z35" s="779"/>
      <c r="AA35" s="779">
        <v>2</v>
      </c>
      <c r="AB35" s="779"/>
      <c r="AC35" s="779"/>
      <c r="AD35" s="779"/>
      <c r="AE35" s="780"/>
      <c r="AF35" s="781">
        <v>2</v>
      </c>
      <c r="AG35" s="782"/>
      <c r="AH35" s="782"/>
      <c r="AI35" s="782"/>
      <c r="AJ35" s="783"/>
      <c r="AK35" s="854">
        <v>0</v>
      </c>
      <c r="AL35" s="855"/>
      <c r="AM35" s="855"/>
      <c r="AN35" s="855"/>
      <c r="AO35" s="855"/>
      <c r="AP35" s="855">
        <v>339</v>
      </c>
      <c r="AQ35" s="855"/>
      <c r="AR35" s="855"/>
      <c r="AS35" s="855"/>
      <c r="AT35" s="855"/>
      <c r="AU35" s="855">
        <v>0</v>
      </c>
      <c r="AV35" s="855"/>
      <c r="AW35" s="855"/>
      <c r="AX35" s="855"/>
      <c r="AY35" s="855"/>
      <c r="AZ35" s="856" t="s">
        <v>541</v>
      </c>
      <c r="BA35" s="856"/>
      <c r="BB35" s="856"/>
      <c r="BC35" s="856"/>
      <c r="BD35" s="856"/>
      <c r="BE35" s="852" t="s">
        <v>389</v>
      </c>
      <c r="BF35" s="852"/>
      <c r="BG35" s="852"/>
      <c r="BH35" s="852"/>
      <c r="BI35" s="853"/>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7"/>
      <c r="R50" s="858"/>
      <c r="S50" s="858"/>
      <c r="T50" s="858"/>
      <c r="U50" s="858"/>
      <c r="V50" s="858"/>
      <c r="W50" s="858"/>
      <c r="X50" s="858"/>
      <c r="Y50" s="858"/>
      <c r="Z50" s="858"/>
      <c r="AA50" s="858"/>
      <c r="AB50" s="858"/>
      <c r="AC50" s="858"/>
      <c r="AD50" s="858"/>
      <c r="AE50" s="859"/>
      <c r="AF50" s="781"/>
      <c r="AG50" s="782"/>
      <c r="AH50" s="782"/>
      <c r="AI50" s="782"/>
      <c r="AJ50" s="783"/>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7"/>
      <c r="R51" s="858"/>
      <c r="S51" s="858"/>
      <c r="T51" s="858"/>
      <c r="U51" s="858"/>
      <c r="V51" s="858"/>
      <c r="W51" s="858"/>
      <c r="X51" s="858"/>
      <c r="Y51" s="858"/>
      <c r="Z51" s="858"/>
      <c r="AA51" s="858"/>
      <c r="AB51" s="858"/>
      <c r="AC51" s="858"/>
      <c r="AD51" s="858"/>
      <c r="AE51" s="859"/>
      <c r="AF51" s="781"/>
      <c r="AG51" s="782"/>
      <c r="AH51" s="782"/>
      <c r="AI51" s="782"/>
      <c r="AJ51" s="783"/>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7"/>
      <c r="R52" s="858"/>
      <c r="S52" s="858"/>
      <c r="T52" s="858"/>
      <c r="U52" s="858"/>
      <c r="V52" s="858"/>
      <c r="W52" s="858"/>
      <c r="X52" s="858"/>
      <c r="Y52" s="858"/>
      <c r="Z52" s="858"/>
      <c r="AA52" s="858"/>
      <c r="AB52" s="858"/>
      <c r="AC52" s="858"/>
      <c r="AD52" s="858"/>
      <c r="AE52" s="859"/>
      <c r="AF52" s="781"/>
      <c r="AG52" s="782"/>
      <c r="AH52" s="782"/>
      <c r="AI52" s="782"/>
      <c r="AJ52" s="783"/>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7"/>
      <c r="R53" s="858"/>
      <c r="S53" s="858"/>
      <c r="T53" s="858"/>
      <c r="U53" s="858"/>
      <c r="V53" s="858"/>
      <c r="W53" s="858"/>
      <c r="X53" s="858"/>
      <c r="Y53" s="858"/>
      <c r="Z53" s="858"/>
      <c r="AA53" s="858"/>
      <c r="AB53" s="858"/>
      <c r="AC53" s="858"/>
      <c r="AD53" s="858"/>
      <c r="AE53" s="859"/>
      <c r="AF53" s="781"/>
      <c r="AG53" s="782"/>
      <c r="AH53" s="782"/>
      <c r="AI53" s="782"/>
      <c r="AJ53" s="783"/>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7"/>
      <c r="R54" s="858"/>
      <c r="S54" s="858"/>
      <c r="T54" s="858"/>
      <c r="U54" s="858"/>
      <c r="V54" s="858"/>
      <c r="W54" s="858"/>
      <c r="X54" s="858"/>
      <c r="Y54" s="858"/>
      <c r="Z54" s="858"/>
      <c r="AA54" s="858"/>
      <c r="AB54" s="858"/>
      <c r="AC54" s="858"/>
      <c r="AD54" s="858"/>
      <c r="AE54" s="859"/>
      <c r="AF54" s="781"/>
      <c r="AG54" s="782"/>
      <c r="AH54" s="782"/>
      <c r="AI54" s="782"/>
      <c r="AJ54" s="783"/>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7"/>
      <c r="R55" s="858"/>
      <c r="S55" s="858"/>
      <c r="T55" s="858"/>
      <c r="U55" s="858"/>
      <c r="V55" s="858"/>
      <c r="W55" s="858"/>
      <c r="X55" s="858"/>
      <c r="Y55" s="858"/>
      <c r="Z55" s="858"/>
      <c r="AA55" s="858"/>
      <c r="AB55" s="858"/>
      <c r="AC55" s="858"/>
      <c r="AD55" s="858"/>
      <c r="AE55" s="859"/>
      <c r="AF55" s="781"/>
      <c r="AG55" s="782"/>
      <c r="AH55" s="782"/>
      <c r="AI55" s="782"/>
      <c r="AJ55" s="783"/>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7"/>
      <c r="R56" s="858"/>
      <c r="S56" s="858"/>
      <c r="T56" s="858"/>
      <c r="U56" s="858"/>
      <c r="V56" s="858"/>
      <c r="W56" s="858"/>
      <c r="X56" s="858"/>
      <c r="Y56" s="858"/>
      <c r="Z56" s="858"/>
      <c r="AA56" s="858"/>
      <c r="AB56" s="858"/>
      <c r="AC56" s="858"/>
      <c r="AD56" s="858"/>
      <c r="AE56" s="859"/>
      <c r="AF56" s="781"/>
      <c r="AG56" s="782"/>
      <c r="AH56" s="782"/>
      <c r="AI56" s="782"/>
      <c r="AJ56" s="783"/>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7"/>
      <c r="R57" s="858"/>
      <c r="S57" s="858"/>
      <c r="T57" s="858"/>
      <c r="U57" s="858"/>
      <c r="V57" s="858"/>
      <c r="W57" s="858"/>
      <c r="X57" s="858"/>
      <c r="Y57" s="858"/>
      <c r="Z57" s="858"/>
      <c r="AA57" s="858"/>
      <c r="AB57" s="858"/>
      <c r="AC57" s="858"/>
      <c r="AD57" s="858"/>
      <c r="AE57" s="859"/>
      <c r="AF57" s="781"/>
      <c r="AG57" s="782"/>
      <c r="AH57" s="782"/>
      <c r="AI57" s="782"/>
      <c r="AJ57" s="783"/>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7"/>
      <c r="R58" s="858"/>
      <c r="S58" s="858"/>
      <c r="T58" s="858"/>
      <c r="U58" s="858"/>
      <c r="V58" s="858"/>
      <c r="W58" s="858"/>
      <c r="X58" s="858"/>
      <c r="Y58" s="858"/>
      <c r="Z58" s="858"/>
      <c r="AA58" s="858"/>
      <c r="AB58" s="858"/>
      <c r="AC58" s="858"/>
      <c r="AD58" s="858"/>
      <c r="AE58" s="859"/>
      <c r="AF58" s="781"/>
      <c r="AG58" s="782"/>
      <c r="AH58" s="782"/>
      <c r="AI58" s="782"/>
      <c r="AJ58" s="783"/>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7"/>
      <c r="R59" s="858"/>
      <c r="S59" s="858"/>
      <c r="T59" s="858"/>
      <c r="U59" s="858"/>
      <c r="V59" s="858"/>
      <c r="W59" s="858"/>
      <c r="X59" s="858"/>
      <c r="Y59" s="858"/>
      <c r="Z59" s="858"/>
      <c r="AA59" s="858"/>
      <c r="AB59" s="858"/>
      <c r="AC59" s="858"/>
      <c r="AD59" s="858"/>
      <c r="AE59" s="859"/>
      <c r="AF59" s="781"/>
      <c r="AG59" s="782"/>
      <c r="AH59" s="782"/>
      <c r="AI59" s="782"/>
      <c r="AJ59" s="783"/>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7"/>
      <c r="R60" s="858"/>
      <c r="S60" s="858"/>
      <c r="T60" s="858"/>
      <c r="U60" s="858"/>
      <c r="V60" s="858"/>
      <c r="W60" s="858"/>
      <c r="X60" s="858"/>
      <c r="Y60" s="858"/>
      <c r="Z60" s="858"/>
      <c r="AA60" s="858"/>
      <c r="AB60" s="858"/>
      <c r="AC60" s="858"/>
      <c r="AD60" s="858"/>
      <c r="AE60" s="859"/>
      <c r="AF60" s="781"/>
      <c r="AG60" s="782"/>
      <c r="AH60" s="782"/>
      <c r="AI60" s="782"/>
      <c r="AJ60" s="783"/>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7"/>
      <c r="R61" s="858"/>
      <c r="S61" s="858"/>
      <c r="T61" s="858"/>
      <c r="U61" s="858"/>
      <c r="V61" s="858"/>
      <c r="W61" s="858"/>
      <c r="X61" s="858"/>
      <c r="Y61" s="858"/>
      <c r="Z61" s="858"/>
      <c r="AA61" s="858"/>
      <c r="AB61" s="858"/>
      <c r="AC61" s="858"/>
      <c r="AD61" s="858"/>
      <c r="AE61" s="859"/>
      <c r="AF61" s="781"/>
      <c r="AG61" s="782"/>
      <c r="AH61" s="782"/>
      <c r="AI61" s="782"/>
      <c r="AJ61" s="783"/>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7"/>
      <c r="R62" s="858"/>
      <c r="S62" s="858"/>
      <c r="T62" s="858"/>
      <c r="U62" s="858"/>
      <c r="V62" s="858"/>
      <c r="W62" s="858"/>
      <c r="X62" s="858"/>
      <c r="Y62" s="858"/>
      <c r="Z62" s="858"/>
      <c r="AA62" s="858"/>
      <c r="AB62" s="858"/>
      <c r="AC62" s="858"/>
      <c r="AD62" s="858"/>
      <c r="AE62" s="859"/>
      <c r="AF62" s="781"/>
      <c r="AG62" s="782"/>
      <c r="AH62" s="782"/>
      <c r="AI62" s="782"/>
      <c r="AJ62" s="783"/>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69"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393</v>
      </c>
      <c r="C63" s="811"/>
      <c r="D63" s="811"/>
      <c r="E63" s="811"/>
      <c r="F63" s="811"/>
      <c r="G63" s="811"/>
      <c r="H63" s="811"/>
      <c r="I63" s="811"/>
      <c r="J63" s="811"/>
      <c r="K63" s="811"/>
      <c r="L63" s="811"/>
      <c r="M63" s="811"/>
      <c r="N63" s="811"/>
      <c r="O63" s="811"/>
      <c r="P63" s="812"/>
      <c r="Q63" s="862"/>
      <c r="R63" s="863"/>
      <c r="S63" s="863"/>
      <c r="T63" s="863"/>
      <c r="U63" s="863"/>
      <c r="V63" s="863"/>
      <c r="W63" s="863"/>
      <c r="X63" s="863"/>
      <c r="Y63" s="863"/>
      <c r="Z63" s="863"/>
      <c r="AA63" s="863"/>
      <c r="AB63" s="863"/>
      <c r="AC63" s="863"/>
      <c r="AD63" s="863"/>
      <c r="AE63" s="864"/>
      <c r="AF63" s="865">
        <v>933</v>
      </c>
      <c r="AG63" s="866"/>
      <c r="AH63" s="866"/>
      <c r="AI63" s="866"/>
      <c r="AJ63" s="867"/>
      <c r="AK63" s="868"/>
      <c r="AL63" s="863"/>
      <c r="AM63" s="863"/>
      <c r="AN63" s="863"/>
      <c r="AO63" s="863"/>
      <c r="AP63" s="866">
        <v>26210</v>
      </c>
      <c r="AQ63" s="866"/>
      <c r="AR63" s="866"/>
      <c r="AS63" s="866"/>
      <c r="AT63" s="866"/>
      <c r="AU63" s="866">
        <v>19204</v>
      </c>
      <c r="AV63" s="866"/>
      <c r="AW63" s="866"/>
      <c r="AX63" s="866"/>
      <c r="AY63" s="866"/>
      <c r="AZ63" s="870"/>
      <c r="BA63" s="870"/>
      <c r="BB63" s="870"/>
      <c r="BC63" s="870"/>
      <c r="BD63" s="870"/>
      <c r="BE63" s="871"/>
      <c r="BF63" s="871"/>
      <c r="BG63" s="871"/>
      <c r="BH63" s="871"/>
      <c r="BI63" s="872"/>
      <c r="BJ63" s="873" t="s">
        <v>113</v>
      </c>
      <c r="BK63" s="874"/>
      <c r="BL63" s="874"/>
      <c r="BM63" s="874"/>
      <c r="BN63" s="875"/>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6" t="s">
        <v>377</v>
      </c>
      <c r="AG66" s="833"/>
      <c r="AH66" s="833"/>
      <c r="AI66" s="833"/>
      <c r="AJ66" s="877"/>
      <c r="AK66" s="737" t="s">
        <v>378</v>
      </c>
      <c r="AL66" s="761"/>
      <c r="AM66" s="761"/>
      <c r="AN66" s="761"/>
      <c r="AO66" s="762"/>
      <c r="AP66" s="737" t="s">
        <v>379</v>
      </c>
      <c r="AQ66" s="738"/>
      <c r="AR66" s="738"/>
      <c r="AS66" s="738"/>
      <c r="AT66" s="739"/>
      <c r="AU66" s="737" t="s">
        <v>396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8"/>
      <c r="AG67" s="836"/>
      <c r="AH67" s="836"/>
      <c r="AI67" s="836"/>
      <c r="AJ67" s="879"/>
      <c r="AK67" s="880"/>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9"/>
    </row>
    <row r="68" spans="1:131" s="200" customFormat="1" ht="26.25" customHeight="1" thickTop="1" x14ac:dyDescent="0.15">
      <c r="A68" s="211">
        <v>1</v>
      </c>
      <c r="B68" s="893" t="s">
        <v>542</v>
      </c>
      <c r="C68" s="894"/>
      <c r="D68" s="894"/>
      <c r="E68" s="894"/>
      <c r="F68" s="894"/>
      <c r="G68" s="894"/>
      <c r="H68" s="894"/>
      <c r="I68" s="894"/>
      <c r="J68" s="894"/>
      <c r="K68" s="894"/>
      <c r="L68" s="894"/>
      <c r="M68" s="894"/>
      <c r="N68" s="894"/>
      <c r="O68" s="894"/>
      <c r="P68" s="895"/>
      <c r="Q68" s="896">
        <v>6316</v>
      </c>
      <c r="R68" s="890"/>
      <c r="S68" s="890"/>
      <c r="T68" s="890"/>
      <c r="U68" s="890"/>
      <c r="V68" s="890">
        <v>6286</v>
      </c>
      <c r="W68" s="890"/>
      <c r="X68" s="890"/>
      <c r="Y68" s="890"/>
      <c r="Z68" s="890"/>
      <c r="AA68" s="890">
        <v>30</v>
      </c>
      <c r="AB68" s="890"/>
      <c r="AC68" s="890"/>
      <c r="AD68" s="890"/>
      <c r="AE68" s="890"/>
      <c r="AF68" s="890">
        <v>30</v>
      </c>
      <c r="AG68" s="890"/>
      <c r="AH68" s="890"/>
      <c r="AI68" s="890"/>
      <c r="AJ68" s="890"/>
      <c r="AK68" s="890">
        <v>171</v>
      </c>
      <c r="AL68" s="890"/>
      <c r="AM68" s="890"/>
      <c r="AN68" s="890"/>
      <c r="AO68" s="890"/>
      <c r="AP68" s="890" t="s">
        <v>541</v>
      </c>
      <c r="AQ68" s="890"/>
      <c r="AR68" s="890"/>
      <c r="AS68" s="890"/>
      <c r="AT68" s="890"/>
      <c r="AU68" s="890"/>
      <c r="AV68" s="890"/>
      <c r="AW68" s="890"/>
      <c r="AX68" s="890"/>
      <c r="AY68" s="890"/>
      <c r="AZ68" s="891"/>
      <c r="BA68" s="891"/>
      <c r="BB68" s="891"/>
      <c r="BC68" s="891"/>
      <c r="BD68" s="892"/>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9"/>
    </row>
    <row r="69" spans="1:131" s="200" customFormat="1" ht="26.25" customHeight="1" x14ac:dyDescent="0.15">
      <c r="A69" s="214">
        <v>2</v>
      </c>
      <c r="B69" s="897" t="s">
        <v>543</v>
      </c>
      <c r="C69" s="898"/>
      <c r="D69" s="898"/>
      <c r="E69" s="898"/>
      <c r="F69" s="898"/>
      <c r="G69" s="898"/>
      <c r="H69" s="898"/>
      <c r="I69" s="898"/>
      <c r="J69" s="898"/>
      <c r="K69" s="898"/>
      <c r="L69" s="898"/>
      <c r="M69" s="898"/>
      <c r="N69" s="898"/>
      <c r="O69" s="898"/>
      <c r="P69" s="899"/>
      <c r="Q69" s="900">
        <v>110694</v>
      </c>
      <c r="R69" s="855"/>
      <c r="S69" s="855"/>
      <c r="T69" s="855"/>
      <c r="U69" s="855"/>
      <c r="V69" s="855">
        <v>107375</v>
      </c>
      <c r="W69" s="855"/>
      <c r="X69" s="855"/>
      <c r="Y69" s="855"/>
      <c r="Z69" s="855"/>
      <c r="AA69" s="855">
        <v>3318</v>
      </c>
      <c r="AB69" s="855"/>
      <c r="AC69" s="855"/>
      <c r="AD69" s="855"/>
      <c r="AE69" s="855"/>
      <c r="AF69" s="855">
        <v>3318</v>
      </c>
      <c r="AG69" s="855"/>
      <c r="AH69" s="855"/>
      <c r="AI69" s="855"/>
      <c r="AJ69" s="855"/>
      <c r="AK69" s="855" t="s">
        <v>541</v>
      </c>
      <c r="AL69" s="855"/>
      <c r="AM69" s="855"/>
      <c r="AN69" s="855"/>
      <c r="AO69" s="855"/>
      <c r="AP69" s="855" t="s">
        <v>541</v>
      </c>
      <c r="AQ69" s="855"/>
      <c r="AR69" s="855"/>
      <c r="AS69" s="855"/>
      <c r="AT69" s="855"/>
      <c r="AU69" s="855"/>
      <c r="AV69" s="855"/>
      <c r="AW69" s="855"/>
      <c r="AX69" s="855"/>
      <c r="AY69" s="855"/>
      <c r="AZ69" s="901"/>
      <c r="BA69" s="901"/>
      <c r="BB69" s="901"/>
      <c r="BC69" s="901"/>
      <c r="BD69" s="902"/>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9"/>
    </row>
    <row r="70" spans="1:131" s="200" customFormat="1" ht="26.25" customHeight="1" x14ac:dyDescent="0.15">
      <c r="A70" s="214">
        <v>3</v>
      </c>
      <c r="B70" s="897" t="s">
        <v>544</v>
      </c>
      <c r="C70" s="898"/>
      <c r="D70" s="898"/>
      <c r="E70" s="898"/>
      <c r="F70" s="898"/>
      <c r="G70" s="898"/>
      <c r="H70" s="898"/>
      <c r="I70" s="898"/>
      <c r="J70" s="898"/>
      <c r="K70" s="898"/>
      <c r="L70" s="898"/>
      <c r="M70" s="898"/>
      <c r="N70" s="898"/>
      <c r="O70" s="898"/>
      <c r="P70" s="899"/>
      <c r="Q70" s="900">
        <v>290</v>
      </c>
      <c r="R70" s="855"/>
      <c r="S70" s="855"/>
      <c r="T70" s="855"/>
      <c r="U70" s="855"/>
      <c r="V70" s="855">
        <v>253</v>
      </c>
      <c r="W70" s="855"/>
      <c r="X70" s="855"/>
      <c r="Y70" s="855"/>
      <c r="Z70" s="855"/>
      <c r="AA70" s="855">
        <v>37</v>
      </c>
      <c r="AB70" s="855"/>
      <c r="AC70" s="855"/>
      <c r="AD70" s="855"/>
      <c r="AE70" s="855"/>
      <c r="AF70" s="855">
        <v>37</v>
      </c>
      <c r="AG70" s="855"/>
      <c r="AH70" s="855"/>
      <c r="AI70" s="855"/>
      <c r="AJ70" s="855"/>
      <c r="AK70" s="855">
        <v>26</v>
      </c>
      <c r="AL70" s="855"/>
      <c r="AM70" s="855"/>
      <c r="AN70" s="855"/>
      <c r="AO70" s="855"/>
      <c r="AP70" s="855" t="s">
        <v>541</v>
      </c>
      <c r="AQ70" s="855"/>
      <c r="AR70" s="855"/>
      <c r="AS70" s="855"/>
      <c r="AT70" s="855"/>
      <c r="AU70" s="855"/>
      <c r="AV70" s="855"/>
      <c r="AW70" s="855"/>
      <c r="AX70" s="855"/>
      <c r="AY70" s="855"/>
      <c r="AZ70" s="901"/>
      <c r="BA70" s="901"/>
      <c r="BB70" s="901"/>
      <c r="BC70" s="901"/>
      <c r="BD70" s="902"/>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9"/>
    </row>
    <row r="71" spans="1:131" s="200" customFormat="1" ht="26.25" customHeight="1" x14ac:dyDescent="0.15">
      <c r="A71" s="214">
        <v>4</v>
      </c>
      <c r="B71" s="897"/>
      <c r="C71" s="898"/>
      <c r="D71" s="898"/>
      <c r="E71" s="898"/>
      <c r="F71" s="898"/>
      <c r="G71" s="898"/>
      <c r="H71" s="898"/>
      <c r="I71" s="898"/>
      <c r="J71" s="898"/>
      <c r="K71" s="898"/>
      <c r="L71" s="898"/>
      <c r="M71" s="898"/>
      <c r="N71" s="898"/>
      <c r="O71" s="898"/>
      <c r="P71" s="899"/>
      <c r="Q71" s="900"/>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c r="AT71" s="855"/>
      <c r="AU71" s="855"/>
      <c r="AV71" s="855"/>
      <c r="AW71" s="855"/>
      <c r="AX71" s="855"/>
      <c r="AY71" s="855"/>
      <c r="AZ71" s="901"/>
      <c r="BA71" s="901"/>
      <c r="BB71" s="901"/>
      <c r="BC71" s="901"/>
      <c r="BD71" s="902"/>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9"/>
    </row>
    <row r="72" spans="1:131" s="200" customFormat="1" ht="26.25" customHeight="1" x14ac:dyDescent="0.15">
      <c r="A72" s="214">
        <v>5</v>
      </c>
      <c r="B72" s="897"/>
      <c r="C72" s="898"/>
      <c r="D72" s="898"/>
      <c r="E72" s="898"/>
      <c r="F72" s="898"/>
      <c r="G72" s="898"/>
      <c r="H72" s="898"/>
      <c r="I72" s="898"/>
      <c r="J72" s="898"/>
      <c r="K72" s="898"/>
      <c r="L72" s="898"/>
      <c r="M72" s="898"/>
      <c r="N72" s="898"/>
      <c r="O72" s="898"/>
      <c r="P72" s="899"/>
      <c r="Q72" s="900"/>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c r="AT72" s="855"/>
      <c r="AU72" s="855"/>
      <c r="AV72" s="855"/>
      <c r="AW72" s="855"/>
      <c r="AX72" s="855"/>
      <c r="AY72" s="855"/>
      <c r="AZ72" s="901"/>
      <c r="BA72" s="901"/>
      <c r="BB72" s="901"/>
      <c r="BC72" s="901"/>
      <c r="BD72" s="902"/>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9"/>
    </row>
    <row r="73" spans="1:131" s="200" customFormat="1" ht="26.25" customHeight="1" x14ac:dyDescent="0.15">
      <c r="A73" s="214">
        <v>6</v>
      </c>
      <c r="B73" s="897"/>
      <c r="C73" s="898"/>
      <c r="D73" s="898"/>
      <c r="E73" s="898"/>
      <c r="F73" s="898"/>
      <c r="G73" s="898"/>
      <c r="H73" s="898"/>
      <c r="I73" s="898"/>
      <c r="J73" s="898"/>
      <c r="K73" s="898"/>
      <c r="L73" s="898"/>
      <c r="M73" s="898"/>
      <c r="N73" s="898"/>
      <c r="O73" s="898"/>
      <c r="P73" s="899"/>
      <c r="Q73" s="900"/>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55"/>
      <c r="AU73" s="855"/>
      <c r="AV73" s="855"/>
      <c r="AW73" s="855"/>
      <c r="AX73" s="855"/>
      <c r="AY73" s="855"/>
      <c r="AZ73" s="901"/>
      <c r="BA73" s="901"/>
      <c r="BB73" s="901"/>
      <c r="BC73" s="901"/>
      <c r="BD73" s="902"/>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9"/>
    </row>
    <row r="74" spans="1:131" s="200" customFormat="1" ht="26.25" customHeight="1" x14ac:dyDescent="0.15">
      <c r="A74" s="214">
        <v>7</v>
      </c>
      <c r="B74" s="897"/>
      <c r="C74" s="898"/>
      <c r="D74" s="898"/>
      <c r="E74" s="898"/>
      <c r="F74" s="898"/>
      <c r="G74" s="898"/>
      <c r="H74" s="898"/>
      <c r="I74" s="898"/>
      <c r="J74" s="898"/>
      <c r="K74" s="898"/>
      <c r="L74" s="898"/>
      <c r="M74" s="898"/>
      <c r="N74" s="898"/>
      <c r="O74" s="898"/>
      <c r="P74" s="899"/>
      <c r="Q74" s="900"/>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901"/>
      <c r="BA74" s="901"/>
      <c r="BB74" s="901"/>
      <c r="BC74" s="901"/>
      <c r="BD74" s="902"/>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9"/>
    </row>
    <row r="75" spans="1:131" s="200" customFormat="1" ht="26.25" customHeight="1" x14ac:dyDescent="0.15">
      <c r="A75" s="214">
        <v>8</v>
      </c>
      <c r="B75" s="897"/>
      <c r="C75" s="898"/>
      <c r="D75" s="898"/>
      <c r="E75" s="898"/>
      <c r="F75" s="898"/>
      <c r="G75" s="898"/>
      <c r="H75" s="898"/>
      <c r="I75" s="898"/>
      <c r="J75" s="898"/>
      <c r="K75" s="898"/>
      <c r="L75" s="898"/>
      <c r="M75" s="898"/>
      <c r="N75" s="898"/>
      <c r="O75" s="898"/>
      <c r="P75" s="899"/>
      <c r="Q75" s="903"/>
      <c r="R75" s="904"/>
      <c r="S75" s="904"/>
      <c r="T75" s="904"/>
      <c r="U75" s="854"/>
      <c r="V75" s="905"/>
      <c r="W75" s="904"/>
      <c r="X75" s="904"/>
      <c r="Y75" s="904"/>
      <c r="Z75" s="854"/>
      <c r="AA75" s="905"/>
      <c r="AB75" s="904"/>
      <c r="AC75" s="904"/>
      <c r="AD75" s="904"/>
      <c r="AE75" s="854"/>
      <c r="AF75" s="905"/>
      <c r="AG75" s="904"/>
      <c r="AH75" s="904"/>
      <c r="AI75" s="904"/>
      <c r="AJ75" s="854"/>
      <c r="AK75" s="905"/>
      <c r="AL75" s="904"/>
      <c r="AM75" s="904"/>
      <c r="AN75" s="904"/>
      <c r="AO75" s="854"/>
      <c r="AP75" s="905"/>
      <c r="AQ75" s="904"/>
      <c r="AR75" s="904"/>
      <c r="AS75" s="904"/>
      <c r="AT75" s="854"/>
      <c r="AU75" s="905"/>
      <c r="AV75" s="904"/>
      <c r="AW75" s="904"/>
      <c r="AX75" s="904"/>
      <c r="AY75" s="854"/>
      <c r="AZ75" s="901"/>
      <c r="BA75" s="901"/>
      <c r="BB75" s="901"/>
      <c r="BC75" s="901"/>
      <c r="BD75" s="902"/>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9"/>
    </row>
    <row r="76" spans="1:131" s="200" customFormat="1" ht="26.25" customHeight="1" x14ac:dyDescent="0.15">
      <c r="A76" s="214">
        <v>9</v>
      </c>
      <c r="B76" s="897"/>
      <c r="C76" s="898"/>
      <c r="D76" s="898"/>
      <c r="E76" s="898"/>
      <c r="F76" s="898"/>
      <c r="G76" s="898"/>
      <c r="H76" s="898"/>
      <c r="I76" s="898"/>
      <c r="J76" s="898"/>
      <c r="K76" s="898"/>
      <c r="L76" s="898"/>
      <c r="M76" s="898"/>
      <c r="N76" s="898"/>
      <c r="O76" s="898"/>
      <c r="P76" s="899"/>
      <c r="Q76" s="903"/>
      <c r="R76" s="904"/>
      <c r="S76" s="904"/>
      <c r="T76" s="904"/>
      <c r="U76" s="854"/>
      <c r="V76" s="905"/>
      <c r="W76" s="904"/>
      <c r="X76" s="904"/>
      <c r="Y76" s="904"/>
      <c r="Z76" s="854"/>
      <c r="AA76" s="905"/>
      <c r="AB76" s="904"/>
      <c r="AC76" s="904"/>
      <c r="AD76" s="904"/>
      <c r="AE76" s="854"/>
      <c r="AF76" s="905"/>
      <c r="AG76" s="904"/>
      <c r="AH76" s="904"/>
      <c r="AI76" s="904"/>
      <c r="AJ76" s="854"/>
      <c r="AK76" s="905"/>
      <c r="AL76" s="904"/>
      <c r="AM76" s="904"/>
      <c r="AN76" s="904"/>
      <c r="AO76" s="854"/>
      <c r="AP76" s="905"/>
      <c r="AQ76" s="904"/>
      <c r="AR76" s="904"/>
      <c r="AS76" s="904"/>
      <c r="AT76" s="854"/>
      <c r="AU76" s="905"/>
      <c r="AV76" s="904"/>
      <c r="AW76" s="904"/>
      <c r="AX76" s="904"/>
      <c r="AY76" s="854"/>
      <c r="AZ76" s="901"/>
      <c r="BA76" s="901"/>
      <c r="BB76" s="901"/>
      <c r="BC76" s="901"/>
      <c r="BD76" s="902"/>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9"/>
    </row>
    <row r="77" spans="1:131" s="200" customFormat="1" ht="26.25" customHeight="1" x14ac:dyDescent="0.15">
      <c r="A77" s="214">
        <v>10</v>
      </c>
      <c r="B77" s="897"/>
      <c r="C77" s="898"/>
      <c r="D77" s="898"/>
      <c r="E77" s="898"/>
      <c r="F77" s="898"/>
      <c r="G77" s="898"/>
      <c r="H77" s="898"/>
      <c r="I77" s="898"/>
      <c r="J77" s="898"/>
      <c r="K77" s="898"/>
      <c r="L77" s="898"/>
      <c r="M77" s="898"/>
      <c r="N77" s="898"/>
      <c r="O77" s="898"/>
      <c r="P77" s="899"/>
      <c r="Q77" s="903"/>
      <c r="R77" s="904"/>
      <c r="S77" s="904"/>
      <c r="T77" s="904"/>
      <c r="U77" s="854"/>
      <c r="V77" s="905"/>
      <c r="W77" s="904"/>
      <c r="X77" s="904"/>
      <c r="Y77" s="904"/>
      <c r="Z77" s="854"/>
      <c r="AA77" s="905"/>
      <c r="AB77" s="904"/>
      <c r="AC77" s="904"/>
      <c r="AD77" s="904"/>
      <c r="AE77" s="854"/>
      <c r="AF77" s="905"/>
      <c r="AG77" s="904"/>
      <c r="AH77" s="904"/>
      <c r="AI77" s="904"/>
      <c r="AJ77" s="854"/>
      <c r="AK77" s="905"/>
      <c r="AL77" s="904"/>
      <c r="AM77" s="904"/>
      <c r="AN77" s="904"/>
      <c r="AO77" s="854"/>
      <c r="AP77" s="905"/>
      <c r="AQ77" s="904"/>
      <c r="AR77" s="904"/>
      <c r="AS77" s="904"/>
      <c r="AT77" s="854"/>
      <c r="AU77" s="905"/>
      <c r="AV77" s="904"/>
      <c r="AW77" s="904"/>
      <c r="AX77" s="904"/>
      <c r="AY77" s="854"/>
      <c r="AZ77" s="901"/>
      <c r="BA77" s="901"/>
      <c r="BB77" s="901"/>
      <c r="BC77" s="901"/>
      <c r="BD77" s="902"/>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9"/>
    </row>
    <row r="78" spans="1:131" s="200" customFormat="1" ht="26.25" customHeight="1" x14ac:dyDescent="0.15">
      <c r="A78" s="214">
        <v>11</v>
      </c>
      <c r="B78" s="897"/>
      <c r="C78" s="898"/>
      <c r="D78" s="898"/>
      <c r="E78" s="898"/>
      <c r="F78" s="898"/>
      <c r="G78" s="898"/>
      <c r="H78" s="898"/>
      <c r="I78" s="898"/>
      <c r="J78" s="898"/>
      <c r="K78" s="898"/>
      <c r="L78" s="898"/>
      <c r="M78" s="898"/>
      <c r="N78" s="898"/>
      <c r="O78" s="898"/>
      <c r="P78" s="899"/>
      <c r="Q78" s="900"/>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01"/>
      <c r="BA78" s="901"/>
      <c r="BB78" s="901"/>
      <c r="BC78" s="901"/>
      <c r="BD78" s="902"/>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9"/>
    </row>
    <row r="79" spans="1:131" s="200" customFormat="1" ht="26.25" customHeight="1" x14ac:dyDescent="0.15">
      <c r="A79" s="214">
        <v>12</v>
      </c>
      <c r="B79" s="897"/>
      <c r="C79" s="898"/>
      <c r="D79" s="898"/>
      <c r="E79" s="898"/>
      <c r="F79" s="898"/>
      <c r="G79" s="898"/>
      <c r="H79" s="898"/>
      <c r="I79" s="898"/>
      <c r="J79" s="898"/>
      <c r="K79" s="898"/>
      <c r="L79" s="898"/>
      <c r="M79" s="898"/>
      <c r="N79" s="898"/>
      <c r="O79" s="898"/>
      <c r="P79" s="899"/>
      <c r="Q79" s="900"/>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01"/>
      <c r="BA79" s="901"/>
      <c r="BB79" s="901"/>
      <c r="BC79" s="901"/>
      <c r="BD79" s="902"/>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9"/>
    </row>
    <row r="80" spans="1:131" s="200" customFormat="1" ht="26.25" customHeight="1" x14ac:dyDescent="0.15">
      <c r="A80" s="214">
        <v>13</v>
      </c>
      <c r="B80" s="897"/>
      <c r="C80" s="898"/>
      <c r="D80" s="898"/>
      <c r="E80" s="898"/>
      <c r="F80" s="898"/>
      <c r="G80" s="898"/>
      <c r="H80" s="898"/>
      <c r="I80" s="898"/>
      <c r="J80" s="898"/>
      <c r="K80" s="898"/>
      <c r="L80" s="898"/>
      <c r="M80" s="898"/>
      <c r="N80" s="898"/>
      <c r="O80" s="898"/>
      <c r="P80" s="899"/>
      <c r="Q80" s="900"/>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01"/>
      <c r="BA80" s="901"/>
      <c r="BB80" s="901"/>
      <c r="BC80" s="901"/>
      <c r="BD80" s="902"/>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9"/>
    </row>
    <row r="81" spans="1:131" s="200" customFormat="1" ht="26.25" customHeight="1" x14ac:dyDescent="0.15">
      <c r="A81" s="214">
        <v>14</v>
      </c>
      <c r="B81" s="897"/>
      <c r="C81" s="898"/>
      <c r="D81" s="898"/>
      <c r="E81" s="898"/>
      <c r="F81" s="898"/>
      <c r="G81" s="898"/>
      <c r="H81" s="898"/>
      <c r="I81" s="898"/>
      <c r="J81" s="898"/>
      <c r="K81" s="898"/>
      <c r="L81" s="898"/>
      <c r="M81" s="898"/>
      <c r="N81" s="898"/>
      <c r="O81" s="898"/>
      <c r="P81" s="899"/>
      <c r="Q81" s="900"/>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01"/>
      <c r="BA81" s="901"/>
      <c r="BB81" s="901"/>
      <c r="BC81" s="901"/>
      <c r="BD81" s="902"/>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9"/>
    </row>
    <row r="82" spans="1:131" s="200" customFormat="1" ht="26.25" customHeight="1" x14ac:dyDescent="0.15">
      <c r="A82" s="214">
        <v>15</v>
      </c>
      <c r="B82" s="897"/>
      <c r="C82" s="898"/>
      <c r="D82" s="898"/>
      <c r="E82" s="898"/>
      <c r="F82" s="898"/>
      <c r="G82" s="898"/>
      <c r="H82" s="898"/>
      <c r="I82" s="898"/>
      <c r="J82" s="898"/>
      <c r="K82" s="898"/>
      <c r="L82" s="898"/>
      <c r="M82" s="898"/>
      <c r="N82" s="898"/>
      <c r="O82" s="898"/>
      <c r="P82" s="899"/>
      <c r="Q82" s="900"/>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1"/>
      <c r="BA82" s="901"/>
      <c r="BB82" s="901"/>
      <c r="BC82" s="901"/>
      <c r="BD82" s="902"/>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9"/>
    </row>
    <row r="83" spans="1:131" s="200" customFormat="1" ht="26.25" customHeight="1" x14ac:dyDescent="0.15">
      <c r="A83" s="214">
        <v>16</v>
      </c>
      <c r="B83" s="897"/>
      <c r="C83" s="898"/>
      <c r="D83" s="898"/>
      <c r="E83" s="898"/>
      <c r="F83" s="898"/>
      <c r="G83" s="898"/>
      <c r="H83" s="898"/>
      <c r="I83" s="898"/>
      <c r="J83" s="898"/>
      <c r="K83" s="898"/>
      <c r="L83" s="898"/>
      <c r="M83" s="898"/>
      <c r="N83" s="898"/>
      <c r="O83" s="898"/>
      <c r="P83" s="899"/>
      <c r="Q83" s="900"/>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1"/>
      <c r="BA83" s="901"/>
      <c r="BB83" s="901"/>
      <c r="BC83" s="901"/>
      <c r="BD83" s="902"/>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9"/>
    </row>
    <row r="84" spans="1:131" s="200" customFormat="1" ht="26.25" customHeight="1" x14ac:dyDescent="0.15">
      <c r="A84" s="214">
        <v>17</v>
      </c>
      <c r="B84" s="897"/>
      <c r="C84" s="898"/>
      <c r="D84" s="898"/>
      <c r="E84" s="898"/>
      <c r="F84" s="898"/>
      <c r="G84" s="898"/>
      <c r="H84" s="898"/>
      <c r="I84" s="898"/>
      <c r="J84" s="898"/>
      <c r="K84" s="898"/>
      <c r="L84" s="898"/>
      <c r="M84" s="898"/>
      <c r="N84" s="898"/>
      <c r="O84" s="898"/>
      <c r="P84" s="899"/>
      <c r="Q84" s="900"/>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1"/>
      <c r="BA84" s="901"/>
      <c r="BB84" s="901"/>
      <c r="BC84" s="901"/>
      <c r="BD84" s="902"/>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9"/>
    </row>
    <row r="85" spans="1:131" s="200" customFormat="1" ht="26.25" customHeight="1" x14ac:dyDescent="0.15">
      <c r="A85" s="214">
        <v>18</v>
      </c>
      <c r="B85" s="897"/>
      <c r="C85" s="898"/>
      <c r="D85" s="898"/>
      <c r="E85" s="898"/>
      <c r="F85" s="898"/>
      <c r="G85" s="898"/>
      <c r="H85" s="898"/>
      <c r="I85" s="898"/>
      <c r="J85" s="898"/>
      <c r="K85" s="898"/>
      <c r="L85" s="898"/>
      <c r="M85" s="898"/>
      <c r="N85" s="898"/>
      <c r="O85" s="898"/>
      <c r="P85" s="899"/>
      <c r="Q85" s="900"/>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1"/>
      <c r="BA85" s="901"/>
      <c r="BB85" s="901"/>
      <c r="BC85" s="901"/>
      <c r="BD85" s="902"/>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9"/>
    </row>
    <row r="86" spans="1:131" s="200" customFormat="1" ht="26.25" customHeight="1" x14ac:dyDescent="0.15">
      <c r="A86" s="214">
        <v>19</v>
      </c>
      <c r="B86" s="897"/>
      <c r="C86" s="898"/>
      <c r="D86" s="898"/>
      <c r="E86" s="898"/>
      <c r="F86" s="898"/>
      <c r="G86" s="898"/>
      <c r="H86" s="898"/>
      <c r="I86" s="898"/>
      <c r="J86" s="898"/>
      <c r="K86" s="898"/>
      <c r="L86" s="898"/>
      <c r="M86" s="898"/>
      <c r="N86" s="898"/>
      <c r="O86" s="898"/>
      <c r="P86" s="899"/>
      <c r="Q86" s="900"/>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1"/>
      <c r="BA86" s="901"/>
      <c r="BB86" s="901"/>
      <c r="BC86" s="901"/>
      <c r="BD86" s="902"/>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9"/>
    </row>
    <row r="88" spans="1:131" s="200" customFormat="1" ht="26.25" customHeight="1" thickBot="1" x14ac:dyDescent="0.2">
      <c r="A88" s="217" t="s">
        <v>370</v>
      </c>
      <c r="B88" s="810" t="s">
        <v>397</v>
      </c>
      <c r="C88" s="811"/>
      <c r="D88" s="811"/>
      <c r="E88" s="811"/>
      <c r="F88" s="811"/>
      <c r="G88" s="811"/>
      <c r="H88" s="811"/>
      <c r="I88" s="811"/>
      <c r="J88" s="811"/>
      <c r="K88" s="811"/>
      <c r="L88" s="811"/>
      <c r="M88" s="811"/>
      <c r="N88" s="811"/>
      <c r="O88" s="811"/>
      <c r="P88" s="812"/>
      <c r="Q88" s="862"/>
      <c r="R88" s="863"/>
      <c r="S88" s="863"/>
      <c r="T88" s="863"/>
      <c r="U88" s="863"/>
      <c r="V88" s="863"/>
      <c r="W88" s="863"/>
      <c r="X88" s="863"/>
      <c r="Y88" s="863"/>
      <c r="Z88" s="863"/>
      <c r="AA88" s="863"/>
      <c r="AB88" s="863"/>
      <c r="AC88" s="863"/>
      <c r="AD88" s="863"/>
      <c r="AE88" s="863"/>
      <c r="AF88" s="866">
        <v>3385</v>
      </c>
      <c r="AG88" s="866"/>
      <c r="AH88" s="866"/>
      <c r="AI88" s="866"/>
      <c r="AJ88" s="866"/>
      <c r="AK88" s="863"/>
      <c r="AL88" s="863"/>
      <c r="AM88" s="863"/>
      <c r="AN88" s="863"/>
      <c r="AO88" s="863"/>
      <c r="AP88" s="866"/>
      <c r="AQ88" s="866"/>
      <c r="AR88" s="866"/>
      <c r="AS88" s="866"/>
      <c r="AT88" s="866"/>
      <c r="AU88" s="866"/>
      <c r="AV88" s="866"/>
      <c r="AW88" s="866"/>
      <c r="AX88" s="866"/>
      <c r="AY88" s="866"/>
      <c r="AZ88" s="871"/>
      <c r="BA88" s="871"/>
      <c r="BB88" s="871"/>
      <c r="BC88" s="871"/>
      <c r="BD88" s="872"/>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13"/>
      <c r="CI102" s="914"/>
      <c r="CJ102" s="914"/>
      <c r="CK102" s="914"/>
      <c r="CL102" s="915"/>
      <c r="CM102" s="913"/>
      <c r="CN102" s="914"/>
      <c r="CO102" s="914"/>
      <c r="CP102" s="914"/>
      <c r="CQ102" s="915"/>
      <c r="CR102" s="916">
        <v>143</v>
      </c>
      <c r="CS102" s="874"/>
      <c r="CT102" s="874"/>
      <c r="CU102" s="874"/>
      <c r="CV102" s="917"/>
      <c r="CW102" s="916">
        <v>93</v>
      </c>
      <c r="CX102" s="874"/>
      <c r="CY102" s="874"/>
      <c r="CZ102" s="874"/>
      <c r="DA102" s="917"/>
      <c r="DB102" s="916">
        <v>0</v>
      </c>
      <c r="DC102" s="874"/>
      <c r="DD102" s="874"/>
      <c r="DE102" s="874"/>
      <c r="DF102" s="917"/>
      <c r="DG102" s="916">
        <v>687</v>
      </c>
      <c r="DH102" s="874"/>
      <c r="DI102" s="874"/>
      <c r="DJ102" s="874"/>
      <c r="DK102" s="917"/>
      <c r="DL102" s="916">
        <v>0</v>
      </c>
      <c r="DM102" s="874"/>
      <c r="DN102" s="874"/>
      <c r="DO102" s="874"/>
      <c r="DP102" s="917"/>
      <c r="DQ102" s="916">
        <v>94</v>
      </c>
      <c r="DR102" s="874"/>
      <c r="DS102" s="874"/>
      <c r="DT102" s="874"/>
      <c r="DU102" s="917"/>
      <c r="DV102" s="940"/>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399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400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403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405</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406</v>
      </c>
      <c r="AB109" s="919"/>
      <c r="AC109" s="919"/>
      <c r="AD109" s="919"/>
      <c r="AE109" s="920"/>
      <c r="AF109" s="918" t="s">
        <v>290</v>
      </c>
      <c r="AG109" s="919"/>
      <c r="AH109" s="919"/>
      <c r="AI109" s="919"/>
      <c r="AJ109" s="920"/>
      <c r="AK109" s="918" t="s">
        <v>289</v>
      </c>
      <c r="AL109" s="919"/>
      <c r="AM109" s="919"/>
      <c r="AN109" s="919"/>
      <c r="AO109" s="920"/>
      <c r="AP109" s="918" t="s">
        <v>407</v>
      </c>
      <c r="AQ109" s="919"/>
      <c r="AR109" s="919"/>
      <c r="AS109" s="919"/>
      <c r="AT109" s="921"/>
      <c r="AU109" s="938" t="s">
        <v>405</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406</v>
      </c>
      <c r="BR109" s="919"/>
      <c r="BS109" s="919"/>
      <c r="BT109" s="919"/>
      <c r="BU109" s="920"/>
      <c r="BV109" s="918" t="s">
        <v>290</v>
      </c>
      <c r="BW109" s="919"/>
      <c r="BX109" s="919"/>
      <c r="BY109" s="919"/>
      <c r="BZ109" s="920"/>
      <c r="CA109" s="918" t="s">
        <v>289</v>
      </c>
      <c r="CB109" s="919"/>
      <c r="CC109" s="919"/>
      <c r="CD109" s="919"/>
      <c r="CE109" s="920"/>
      <c r="CF109" s="939" t="s">
        <v>407</v>
      </c>
      <c r="CG109" s="939"/>
      <c r="CH109" s="939"/>
      <c r="CI109" s="939"/>
      <c r="CJ109" s="939"/>
      <c r="CK109" s="918" t="s">
        <v>408</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406</v>
      </c>
      <c r="DH109" s="919"/>
      <c r="DI109" s="919"/>
      <c r="DJ109" s="919"/>
      <c r="DK109" s="920"/>
      <c r="DL109" s="918" t="s">
        <v>290</v>
      </c>
      <c r="DM109" s="919"/>
      <c r="DN109" s="919"/>
      <c r="DO109" s="919"/>
      <c r="DP109" s="920"/>
      <c r="DQ109" s="918" t="s">
        <v>289</v>
      </c>
      <c r="DR109" s="919"/>
      <c r="DS109" s="919"/>
      <c r="DT109" s="919"/>
      <c r="DU109" s="920"/>
      <c r="DV109" s="918" t="s">
        <v>407</v>
      </c>
      <c r="DW109" s="919"/>
      <c r="DX109" s="919"/>
      <c r="DY109" s="919"/>
      <c r="DZ109" s="921"/>
    </row>
    <row r="110" spans="1:131" s="199" customFormat="1" ht="26.25" customHeight="1" x14ac:dyDescent="0.15">
      <c r="A110" s="922" t="s">
        <v>409</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3573726</v>
      </c>
      <c r="AB110" s="926"/>
      <c r="AC110" s="926"/>
      <c r="AD110" s="926"/>
      <c r="AE110" s="927"/>
      <c r="AF110" s="928">
        <v>3644102</v>
      </c>
      <c r="AG110" s="926"/>
      <c r="AH110" s="926"/>
      <c r="AI110" s="926"/>
      <c r="AJ110" s="927"/>
      <c r="AK110" s="928">
        <v>3679256</v>
      </c>
      <c r="AL110" s="926"/>
      <c r="AM110" s="926"/>
      <c r="AN110" s="926"/>
      <c r="AO110" s="927"/>
      <c r="AP110" s="929">
        <v>32.799999999999997</v>
      </c>
      <c r="AQ110" s="930"/>
      <c r="AR110" s="930"/>
      <c r="AS110" s="930"/>
      <c r="AT110" s="931"/>
      <c r="AU110" s="932" t="s">
        <v>61</v>
      </c>
      <c r="AV110" s="933"/>
      <c r="AW110" s="933"/>
      <c r="AX110" s="933"/>
      <c r="AY110" s="933"/>
      <c r="AZ110" s="974" t="s">
        <v>410</v>
      </c>
      <c r="BA110" s="923"/>
      <c r="BB110" s="923"/>
      <c r="BC110" s="923"/>
      <c r="BD110" s="923"/>
      <c r="BE110" s="923"/>
      <c r="BF110" s="923"/>
      <c r="BG110" s="923"/>
      <c r="BH110" s="923"/>
      <c r="BI110" s="923"/>
      <c r="BJ110" s="923"/>
      <c r="BK110" s="923"/>
      <c r="BL110" s="923"/>
      <c r="BM110" s="923"/>
      <c r="BN110" s="923"/>
      <c r="BO110" s="923"/>
      <c r="BP110" s="924"/>
      <c r="BQ110" s="960">
        <v>31537752</v>
      </c>
      <c r="BR110" s="961"/>
      <c r="BS110" s="961"/>
      <c r="BT110" s="961"/>
      <c r="BU110" s="961"/>
      <c r="BV110" s="961">
        <v>33329118</v>
      </c>
      <c r="BW110" s="961"/>
      <c r="BX110" s="961"/>
      <c r="BY110" s="961"/>
      <c r="BZ110" s="961"/>
      <c r="CA110" s="961">
        <v>37554336</v>
      </c>
      <c r="CB110" s="961"/>
      <c r="CC110" s="961"/>
      <c r="CD110" s="961"/>
      <c r="CE110" s="961"/>
      <c r="CF110" s="975">
        <v>334.5</v>
      </c>
      <c r="CG110" s="976"/>
      <c r="CH110" s="976"/>
      <c r="CI110" s="976"/>
      <c r="CJ110" s="976"/>
      <c r="CK110" s="977" t="s">
        <v>411</v>
      </c>
      <c r="CL110" s="978"/>
      <c r="CM110" s="957" t="s">
        <v>412</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113</v>
      </c>
      <c r="DH110" s="961"/>
      <c r="DI110" s="961"/>
      <c r="DJ110" s="961"/>
      <c r="DK110" s="961"/>
      <c r="DL110" s="961" t="s">
        <v>113</v>
      </c>
      <c r="DM110" s="961"/>
      <c r="DN110" s="961"/>
      <c r="DO110" s="961"/>
      <c r="DP110" s="961"/>
      <c r="DQ110" s="961" t="s">
        <v>113</v>
      </c>
      <c r="DR110" s="961"/>
      <c r="DS110" s="961"/>
      <c r="DT110" s="961"/>
      <c r="DU110" s="961"/>
      <c r="DV110" s="962" t="s">
        <v>113</v>
      </c>
      <c r="DW110" s="962"/>
      <c r="DX110" s="962"/>
      <c r="DY110" s="962"/>
      <c r="DZ110" s="963"/>
    </row>
    <row r="111" spans="1:131" s="199" customFormat="1" ht="26.25" customHeight="1" x14ac:dyDescent="0.15">
      <c r="A111" s="964" t="s">
        <v>413</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113</v>
      </c>
      <c r="AB111" s="968"/>
      <c r="AC111" s="968"/>
      <c r="AD111" s="968"/>
      <c r="AE111" s="969"/>
      <c r="AF111" s="970" t="s">
        <v>113</v>
      </c>
      <c r="AG111" s="968"/>
      <c r="AH111" s="968"/>
      <c r="AI111" s="968"/>
      <c r="AJ111" s="969"/>
      <c r="AK111" s="970" t="s">
        <v>113</v>
      </c>
      <c r="AL111" s="968"/>
      <c r="AM111" s="968"/>
      <c r="AN111" s="968"/>
      <c r="AO111" s="969"/>
      <c r="AP111" s="971" t="s">
        <v>113</v>
      </c>
      <c r="AQ111" s="972"/>
      <c r="AR111" s="972"/>
      <c r="AS111" s="972"/>
      <c r="AT111" s="973"/>
      <c r="AU111" s="934"/>
      <c r="AV111" s="935"/>
      <c r="AW111" s="935"/>
      <c r="AX111" s="935"/>
      <c r="AY111" s="935"/>
      <c r="AZ111" s="983" t="s">
        <v>414</v>
      </c>
      <c r="BA111" s="984"/>
      <c r="BB111" s="984"/>
      <c r="BC111" s="984"/>
      <c r="BD111" s="984"/>
      <c r="BE111" s="984"/>
      <c r="BF111" s="984"/>
      <c r="BG111" s="984"/>
      <c r="BH111" s="984"/>
      <c r="BI111" s="984"/>
      <c r="BJ111" s="984"/>
      <c r="BK111" s="984"/>
      <c r="BL111" s="984"/>
      <c r="BM111" s="984"/>
      <c r="BN111" s="984"/>
      <c r="BO111" s="984"/>
      <c r="BP111" s="985"/>
      <c r="BQ111" s="953">
        <v>395162</v>
      </c>
      <c r="BR111" s="954"/>
      <c r="BS111" s="954"/>
      <c r="BT111" s="954"/>
      <c r="BU111" s="954"/>
      <c r="BV111" s="954">
        <v>342020</v>
      </c>
      <c r="BW111" s="954"/>
      <c r="BX111" s="954"/>
      <c r="BY111" s="954"/>
      <c r="BZ111" s="954"/>
      <c r="CA111" s="954">
        <v>296025</v>
      </c>
      <c r="CB111" s="954"/>
      <c r="CC111" s="954"/>
      <c r="CD111" s="954"/>
      <c r="CE111" s="954"/>
      <c r="CF111" s="948">
        <v>2.6</v>
      </c>
      <c r="CG111" s="949"/>
      <c r="CH111" s="949"/>
      <c r="CI111" s="949"/>
      <c r="CJ111" s="949"/>
      <c r="CK111" s="979"/>
      <c r="CL111" s="980"/>
      <c r="CM111" s="950" t="s">
        <v>415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113</v>
      </c>
      <c r="DH111" s="954"/>
      <c r="DI111" s="954"/>
      <c r="DJ111" s="954"/>
      <c r="DK111" s="954"/>
      <c r="DL111" s="954" t="s">
        <v>113</v>
      </c>
      <c r="DM111" s="954"/>
      <c r="DN111" s="954"/>
      <c r="DO111" s="954"/>
      <c r="DP111" s="954"/>
      <c r="DQ111" s="954" t="s">
        <v>113</v>
      </c>
      <c r="DR111" s="954"/>
      <c r="DS111" s="954"/>
      <c r="DT111" s="954"/>
      <c r="DU111" s="954"/>
      <c r="DV111" s="955" t="s">
        <v>113</v>
      </c>
      <c r="DW111" s="955"/>
      <c r="DX111" s="955"/>
      <c r="DY111" s="955"/>
      <c r="DZ111" s="956"/>
    </row>
    <row r="112" spans="1:131" s="199" customFormat="1" ht="26.25" customHeight="1" x14ac:dyDescent="0.15">
      <c r="A112" s="986" t="s">
        <v>416</v>
      </c>
      <c r="B112" s="987"/>
      <c r="C112" s="984" t="s">
        <v>417</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113</v>
      </c>
      <c r="AB112" s="993"/>
      <c r="AC112" s="993"/>
      <c r="AD112" s="993"/>
      <c r="AE112" s="994"/>
      <c r="AF112" s="995" t="s">
        <v>113</v>
      </c>
      <c r="AG112" s="993"/>
      <c r="AH112" s="993"/>
      <c r="AI112" s="993"/>
      <c r="AJ112" s="994"/>
      <c r="AK112" s="995" t="s">
        <v>113</v>
      </c>
      <c r="AL112" s="993"/>
      <c r="AM112" s="993"/>
      <c r="AN112" s="993"/>
      <c r="AO112" s="994"/>
      <c r="AP112" s="996" t="s">
        <v>113</v>
      </c>
      <c r="AQ112" s="997"/>
      <c r="AR112" s="997"/>
      <c r="AS112" s="997"/>
      <c r="AT112" s="998"/>
      <c r="AU112" s="934"/>
      <c r="AV112" s="935"/>
      <c r="AW112" s="935"/>
      <c r="AX112" s="935"/>
      <c r="AY112" s="935"/>
      <c r="AZ112" s="983" t="s">
        <v>418</v>
      </c>
      <c r="BA112" s="984"/>
      <c r="BB112" s="984"/>
      <c r="BC112" s="984"/>
      <c r="BD112" s="984"/>
      <c r="BE112" s="984"/>
      <c r="BF112" s="984"/>
      <c r="BG112" s="984"/>
      <c r="BH112" s="984"/>
      <c r="BI112" s="984"/>
      <c r="BJ112" s="984"/>
      <c r="BK112" s="984"/>
      <c r="BL112" s="984"/>
      <c r="BM112" s="984"/>
      <c r="BN112" s="984"/>
      <c r="BO112" s="984"/>
      <c r="BP112" s="985"/>
      <c r="BQ112" s="953">
        <v>18947994</v>
      </c>
      <c r="BR112" s="954"/>
      <c r="BS112" s="954"/>
      <c r="BT112" s="954"/>
      <c r="BU112" s="954"/>
      <c r="BV112" s="954">
        <v>18751646</v>
      </c>
      <c r="BW112" s="954"/>
      <c r="BX112" s="954"/>
      <c r="BY112" s="954"/>
      <c r="BZ112" s="954"/>
      <c r="CA112" s="954">
        <v>19203790</v>
      </c>
      <c r="CB112" s="954"/>
      <c r="CC112" s="954"/>
      <c r="CD112" s="954"/>
      <c r="CE112" s="954"/>
      <c r="CF112" s="948">
        <v>171.1</v>
      </c>
      <c r="CG112" s="949"/>
      <c r="CH112" s="949"/>
      <c r="CI112" s="949"/>
      <c r="CJ112" s="949"/>
      <c r="CK112" s="979"/>
      <c r="CL112" s="980"/>
      <c r="CM112" s="950" t="s">
        <v>419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113</v>
      </c>
      <c r="DH112" s="954"/>
      <c r="DI112" s="954"/>
      <c r="DJ112" s="954"/>
      <c r="DK112" s="954"/>
      <c r="DL112" s="954" t="s">
        <v>113</v>
      </c>
      <c r="DM112" s="954"/>
      <c r="DN112" s="954"/>
      <c r="DO112" s="954"/>
      <c r="DP112" s="954"/>
      <c r="DQ112" s="954" t="s">
        <v>113</v>
      </c>
      <c r="DR112" s="954"/>
      <c r="DS112" s="954"/>
      <c r="DT112" s="954"/>
      <c r="DU112" s="954"/>
      <c r="DV112" s="955" t="s">
        <v>113</v>
      </c>
      <c r="DW112" s="955"/>
      <c r="DX112" s="955"/>
      <c r="DY112" s="955"/>
      <c r="DZ112" s="956"/>
    </row>
    <row r="113" spans="1:130" s="199" customFormat="1" ht="26.25" customHeight="1" x14ac:dyDescent="0.15">
      <c r="A113" s="988"/>
      <c r="B113" s="989"/>
      <c r="C113" s="984" t="s">
        <v>420</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1271051</v>
      </c>
      <c r="AB113" s="968"/>
      <c r="AC113" s="968"/>
      <c r="AD113" s="968"/>
      <c r="AE113" s="969"/>
      <c r="AF113" s="970">
        <v>1271699</v>
      </c>
      <c r="AG113" s="968"/>
      <c r="AH113" s="968"/>
      <c r="AI113" s="968"/>
      <c r="AJ113" s="969"/>
      <c r="AK113" s="970">
        <v>1398525</v>
      </c>
      <c r="AL113" s="968"/>
      <c r="AM113" s="968"/>
      <c r="AN113" s="968"/>
      <c r="AO113" s="969"/>
      <c r="AP113" s="971">
        <v>12.5</v>
      </c>
      <c r="AQ113" s="972"/>
      <c r="AR113" s="972"/>
      <c r="AS113" s="972"/>
      <c r="AT113" s="973"/>
      <c r="AU113" s="934"/>
      <c r="AV113" s="935"/>
      <c r="AW113" s="935"/>
      <c r="AX113" s="935"/>
      <c r="AY113" s="935"/>
      <c r="AZ113" s="983" t="s">
        <v>421</v>
      </c>
      <c r="BA113" s="984"/>
      <c r="BB113" s="984"/>
      <c r="BC113" s="984"/>
      <c r="BD113" s="984"/>
      <c r="BE113" s="984"/>
      <c r="BF113" s="984"/>
      <c r="BG113" s="984"/>
      <c r="BH113" s="984"/>
      <c r="BI113" s="984"/>
      <c r="BJ113" s="984"/>
      <c r="BK113" s="984"/>
      <c r="BL113" s="984"/>
      <c r="BM113" s="984"/>
      <c r="BN113" s="984"/>
      <c r="BO113" s="984"/>
      <c r="BP113" s="985"/>
      <c r="BQ113" s="953" t="s">
        <v>113</v>
      </c>
      <c r="BR113" s="954"/>
      <c r="BS113" s="954"/>
      <c r="BT113" s="954"/>
      <c r="BU113" s="954"/>
      <c r="BV113" s="954" t="s">
        <v>113</v>
      </c>
      <c r="BW113" s="954"/>
      <c r="BX113" s="954"/>
      <c r="BY113" s="954"/>
      <c r="BZ113" s="954"/>
      <c r="CA113" s="954" t="s">
        <v>113</v>
      </c>
      <c r="CB113" s="954"/>
      <c r="CC113" s="954"/>
      <c r="CD113" s="954"/>
      <c r="CE113" s="954"/>
      <c r="CF113" s="948" t="s">
        <v>113</v>
      </c>
      <c r="CG113" s="949"/>
      <c r="CH113" s="949"/>
      <c r="CI113" s="949"/>
      <c r="CJ113" s="949"/>
      <c r="CK113" s="979"/>
      <c r="CL113" s="980"/>
      <c r="CM113" s="950" t="s">
        <v>422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113</v>
      </c>
      <c r="DH113" s="993"/>
      <c r="DI113" s="993"/>
      <c r="DJ113" s="993"/>
      <c r="DK113" s="994"/>
      <c r="DL113" s="995" t="s">
        <v>113</v>
      </c>
      <c r="DM113" s="993"/>
      <c r="DN113" s="993"/>
      <c r="DO113" s="993"/>
      <c r="DP113" s="994"/>
      <c r="DQ113" s="995" t="s">
        <v>113</v>
      </c>
      <c r="DR113" s="993"/>
      <c r="DS113" s="993"/>
      <c r="DT113" s="993"/>
      <c r="DU113" s="994"/>
      <c r="DV113" s="996" t="s">
        <v>113</v>
      </c>
      <c r="DW113" s="997"/>
      <c r="DX113" s="997"/>
      <c r="DY113" s="997"/>
      <c r="DZ113" s="998"/>
    </row>
    <row r="114" spans="1:130" s="199" customFormat="1" ht="26.25" customHeight="1" x14ac:dyDescent="0.15">
      <c r="A114" s="988"/>
      <c r="B114" s="989"/>
      <c r="C114" s="984" t="s">
        <v>423</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t="s">
        <v>113</v>
      </c>
      <c r="AB114" s="993"/>
      <c r="AC114" s="993"/>
      <c r="AD114" s="993"/>
      <c r="AE114" s="994"/>
      <c r="AF114" s="995" t="s">
        <v>113</v>
      </c>
      <c r="AG114" s="993"/>
      <c r="AH114" s="993"/>
      <c r="AI114" s="993"/>
      <c r="AJ114" s="994"/>
      <c r="AK114" s="995" t="s">
        <v>113</v>
      </c>
      <c r="AL114" s="993"/>
      <c r="AM114" s="993"/>
      <c r="AN114" s="993"/>
      <c r="AO114" s="994"/>
      <c r="AP114" s="996" t="s">
        <v>113</v>
      </c>
      <c r="AQ114" s="997"/>
      <c r="AR114" s="997"/>
      <c r="AS114" s="997"/>
      <c r="AT114" s="998"/>
      <c r="AU114" s="934"/>
      <c r="AV114" s="935"/>
      <c r="AW114" s="935"/>
      <c r="AX114" s="935"/>
      <c r="AY114" s="935"/>
      <c r="AZ114" s="983" t="s">
        <v>424</v>
      </c>
      <c r="BA114" s="984"/>
      <c r="BB114" s="984"/>
      <c r="BC114" s="984"/>
      <c r="BD114" s="984"/>
      <c r="BE114" s="984"/>
      <c r="BF114" s="984"/>
      <c r="BG114" s="984"/>
      <c r="BH114" s="984"/>
      <c r="BI114" s="984"/>
      <c r="BJ114" s="984"/>
      <c r="BK114" s="984"/>
      <c r="BL114" s="984"/>
      <c r="BM114" s="984"/>
      <c r="BN114" s="984"/>
      <c r="BO114" s="984"/>
      <c r="BP114" s="985"/>
      <c r="BQ114" s="953">
        <v>4980978</v>
      </c>
      <c r="BR114" s="954"/>
      <c r="BS114" s="954"/>
      <c r="BT114" s="954"/>
      <c r="BU114" s="954"/>
      <c r="BV114" s="954">
        <v>4753144</v>
      </c>
      <c r="BW114" s="954"/>
      <c r="BX114" s="954"/>
      <c r="BY114" s="954"/>
      <c r="BZ114" s="954"/>
      <c r="CA114" s="954">
        <v>4755184</v>
      </c>
      <c r="CB114" s="954"/>
      <c r="CC114" s="954"/>
      <c r="CD114" s="954"/>
      <c r="CE114" s="954"/>
      <c r="CF114" s="948">
        <v>42.4</v>
      </c>
      <c r="CG114" s="949"/>
      <c r="CH114" s="949"/>
      <c r="CI114" s="949"/>
      <c r="CJ114" s="949"/>
      <c r="CK114" s="979"/>
      <c r="CL114" s="980"/>
      <c r="CM114" s="950" t="s">
        <v>425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113</v>
      </c>
      <c r="DH114" s="993"/>
      <c r="DI114" s="993"/>
      <c r="DJ114" s="993"/>
      <c r="DK114" s="994"/>
      <c r="DL114" s="995" t="s">
        <v>113</v>
      </c>
      <c r="DM114" s="993"/>
      <c r="DN114" s="993"/>
      <c r="DO114" s="993"/>
      <c r="DP114" s="994"/>
      <c r="DQ114" s="995" t="s">
        <v>113</v>
      </c>
      <c r="DR114" s="993"/>
      <c r="DS114" s="993"/>
      <c r="DT114" s="993"/>
      <c r="DU114" s="994"/>
      <c r="DV114" s="996" t="s">
        <v>113</v>
      </c>
      <c r="DW114" s="997"/>
      <c r="DX114" s="997"/>
      <c r="DY114" s="997"/>
      <c r="DZ114" s="998"/>
    </row>
    <row r="115" spans="1:130" s="199" customFormat="1" ht="26.25" customHeight="1" x14ac:dyDescent="0.15">
      <c r="A115" s="988"/>
      <c r="B115" s="989"/>
      <c r="C115" s="984" t="s">
        <v>426</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57436</v>
      </c>
      <c r="AB115" s="968"/>
      <c r="AC115" s="968"/>
      <c r="AD115" s="968"/>
      <c r="AE115" s="969"/>
      <c r="AF115" s="970">
        <v>52418</v>
      </c>
      <c r="AG115" s="968"/>
      <c r="AH115" s="968"/>
      <c r="AI115" s="968"/>
      <c r="AJ115" s="969"/>
      <c r="AK115" s="970">
        <v>46999</v>
      </c>
      <c r="AL115" s="968"/>
      <c r="AM115" s="968"/>
      <c r="AN115" s="968"/>
      <c r="AO115" s="969"/>
      <c r="AP115" s="971">
        <v>0.4</v>
      </c>
      <c r="AQ115" s="972"/>
      <c r="AR115" s="972"/>
      <c r="AS115" s="972"/>
      <c r="AT115" s="973"/>
      <c r="AU115" s="934"/>
      <c r="AV115" s="935"/>
      <c r="AW115" s="935"/>
      <c r="AX115" s="935"/>
      <c r="AY115" s="935"/>
      <c r="AZ115" s="983" t="s">
        <v>427</v>
      </c>
      <c r="BA115" s="984"/>
      <c r="BB115" s="984"/>
      <c r="BC115" s="984"/>
      <c r="BD115" s="984"/>
      <c r="BE115" s="984"/>
      <c r="BF115" s="984"/>
      <c r="BG115" s="984"/>
      <c r="BH115" s="984"/>
      <c r="BI115" s="984"/>
      <c r="BJ115" s="984"/>
      <c r="BK115" s="984"/>
      <c r="BL115" s="984"/>
      <c r="BM115" s="984"/>
      <c r="BN115" s="984"/>
      <c r="BO115" s="984"/>
      <c r="BP115" s="985"/>
      <c r="BQ115" s="953">
        <v>127302</v>
      </c>
      <c r="BR115" s="954"/>
      <c r="BS115" s="954"/>
      <c r="BT115" s="954"/>
      <c r="BU115" s="954"/>
      <c r="BV115" s="954">
        <v>144305</v>
      </c>
      <c r="BW115" s="954"/>
      <c r="BX115" s="954"/>
      <c r="BY115" s="954"/>
      <c r="BZ115" s="954"/>
      <c r="CA115" s="954">
        <v>94343</v>
      </c>
      <c r="CB115" s="954"/>
      <c r="CC115" s="954"/>
      <c r="CD115" s="954"/>
      <c r="CE115" s="954"/>
      <c r="CF115" s="948">
        <v>0.8</v>
      </c>
      <c r="CG115" s="949"/>
      <c r="CH115" s="949"/>
      <c r="CI115" s="949"/>
      <c r="CJ115" s="949"/>
      <c r="CK115" s="979"/>
      <c r="CL115" s="980"/>
      <c r="CM115" s="983" t="s">
        <v>428</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113</v>
      </c>
      <c r="DH115" s="993"/>
      <c r="DI115" s="993"/>
      <c r="DJ115" s="993"/>
      <c r="DK115" s="994"/>
      <c r="DL115" s="995" t="s">
        <v>113</v>
      </c>
      <c r="DM115" s="993"/>
      <c r="DN115" s="993"/>
      <c r="DO115" s="993"/>
      <c r="DP115" s="994"/>
      <c r="DQ115" s="995" t="s">
        <v>113</v>
      </c>
      <c r="DR115" s="993"/>
      <c r="DS115" s="993"/>
      <c r="DT115" s="993"/>
      <c r="DU115" s="994"/>
      <c r="DV115" s="996" t="s">
        <v>113</v>
      </c>
      <c r="DW115" s="997"/>
      <c r="DX115" s="997"/>
      <c r="DY115" s="997"/>
      <c r="DZ115" s="998"/>
    </row>
    <row r="116" spans="1:130" s="199" customFormat="1" ht="26.25" customHeight="1" x14ac:dyDescent="0.15">
      <c r="A116" s="990"/>
      <c r="B116" s="991"/>
      <c r="C116" s="999" t="s">
        <v>429</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v>2277</v>
      </c>
      <c r="AB116" s="993"/>
      <c r="AC116" s="993"/>
      <c r="AD116" s="993"/>
      <c r="AE116" s="994"/>
      <c r="AF116" s="995">
        <v>1047</v>
      </c>
      <c r="AG116" s="993"/>
      <c r="AH116" s="993"/>
      <c r="AI116" s="993"/>
      <c r="AJ116" s="994"/>
      <c r="AK116" s="995">
        <v>2019</v>
      </c>
      <c r="AL116" s="993"/>
      <c r="AM116" s="993"/>
      <c r="AN116" s="993"/>
      <c r="AO116" s="994"/>
      <c r="AP116" s="996">
        <v>0</v>
      </c>
      <c r="AQ116" s="997"/>
      <c r="AR116" s="997"/>
      <c r="AS116" s="997"/>
      <c r="AT116" s="998"/>
      <c r="AU116" s="934"/>
      <c r="AV116" s="935"/>
      <c r="AW116" s="935"/>
      <c r="AX116" s="935"/>
      <c r="AY116" s="935"/>
      <c r="AZ116" s="1001" t="s">
        <v>430</v>
      </c>
      <c r="BA116" s="1002"/>
      <c r="BB116" s="1002"/>
      <c r="BC116" s="1002"/>
      <c r="BD116" s="1002"/>
      <c r="BE116" s="1002"/>
      <c r="BF116" s="1002"/>
      <c r="BG116" s="1002"/>
      <c r="BH116" s="1002"/>
      <c r="BI116" s="1002"/>
      <c r="BJ116" s="1002"/>
      <c r="BK116" s="1002"/>
      <c r="BL116" s="1002"/>
      <c r="BM116" s="1002"/>
      <c r="BN116" s="1002"/>
      <c r="BO116" s="1002"/>
      <c r="BP116" s="1003"/>
      <c r="BQ116" s="953" t="s">
        <v>113</v>
      </c>
      <c r="BR116" s="954"/>
      <c r="BS116" s="954"/>
      <c r="BT116" s="954"/>
      <c r="BU116" s="954"/>
      <c r="BV116" s="954" t="s">
        <v>113</v>
      </c>
      <c r="BW116" s="954"/>
      <c r="BX116" s="954"/>
      <c r="BY116" s="954"/>
      <c r="BZ116" s="954"/>
      <c r="CA116" s="954" t="s">
        <v>113</v>
      </c>
      <c r="CB116" s="954"/>
      <c r="CC116" s="954"/>
      <c r="CD116" s="954"/>
      <c r="CE116" s="954"/>
      <c r="CF116" s="948" t="s">
        <v>113</v>
      </c>
      <c r="CG116" s="949"/>
      <c r="CH116" s="949"/>
      <c r="CI116" s="949"/>
      <c r="CJ116" s="949"/>
      <c r="CK116" s="979"/>
      <c r="CL116" s="980"/>
      <c r="CM116" s="950" t="s">
        <v>431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113</v>
      </c>
      <c r="DH116" s="993"/>
      <c r="DI116" s="993"/>
      <c r="DJ116" s="993"/>
      <c r="DK116" s="994"/>
      <c r="DL116" s="995" t="s">
        <v>113</v>
      </c>
      <c r="DM116" s="993"/>
      <c r="DN116" s="993"/>
      <c r="DO116" s="993"/>
      <c r="DP116" s="994"/>
      <c r="DQ116" s="995" t="s">
        <v>113</v>
      </c>
      <c r="DR116" s="993"/>
      <c r="DS116" s="993"/>
      <c r="DT116" s="993"/>
      <c r="DU116" s="994"/>
      <c r="DV116" s="996" t="s">
        <v>113</v>
      </c>
      <c r="DW116" s="997"/>
      <c r="DX116" s="997"/>
      <c r="DY116" s="997"/>
      <c r="DZ116" s="998"/>
    </row>
    <row r="117" spans="1:130" s="199" customFormat="1" ht="26.25" customHeight="1" x14ac:dyDescent="0.15">
      <c r="A117" s="938" t="s">
        <v>173</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432</v>
      </c>
      <c r="Z117" s="920"/>
      <c r="AA117" s="1010">
        <v>4904490</v>
      </c>
      <c r="AB117" s="1011"/>
      <c r="AC117" s="1011"/>
      <c r="AD117" s="1011"/>
      <c r="AE117" s="1012"/>
      <c r="AF117" s="1013">
        <v>4969266</v>
      </c>
      <c r="AG117" s="1011"/>
      <c r="AH117" s="1011"/>
      <c r="AI117" s="1011"/>
      <c r="AJ117" s="1012"/>
      <c r="AK117" s="1013">
        <v>5126799</v>
      </c>
      <c r="AL117" s="1011"/>
      <c r="AM117" s="1011"/>
      <c r="AN117" s="1011"/>
      <c r="AO117" s="1012"/>
      <c r="AP117" s="1014"/>
      <c r="AQ117" s="1015"/>
      <c r="AR117" s="1015"/>
      <c r="AS117" s="1015"/>
      <c r="AT117" s="1016"/>
      <c r="AU117" s="934"/>
      <c r="AV117" s="935"/>
      <c r="AW117" s="935"/>
      <c r="AX117" s="935"/>
      <c r="AY117" s="935"/>
      <c r="AZ117" s="1001" t="s">
        <v>433</v>
      </c>
      <c r="BA117" s="1002"/>
      <c r="BB117" s="1002"/>
      <c r="BC117" s="1002"/>
      <c r="BD117" s="1002"/>
      <c r="BE117" s="1002"/>
      <c r="BF117" s="1002"/>
      <c r="BG117" s="1002"/>
      <c r="BH117" s="1002"/>
      <c r="BI117" s="1002"/>
      <c r="BJ117" s="1002"/>
      <c r="BK117" s="1002"/>
      <c r="BL117" s="1002"/>
      <c r="BM117" s="1002"/>
      <c r="BN117" s="1002"/>
      <c r="BO117" s="1002"/>
      <c r="BP117" s="1003"/>
      <c r="BQ117" s="953" t="s">
        <v>113</v>
      </c>
      <c r="BR117" s="954"/>
      <c r="BS117" s="954"/>
      <c r="BT117" s="954"/>
      <c r="BU117" s="954"/>
      <c r="BV117" s="954" t="s">
        <v>113</v>
      </c>
      <c r="BW117" s="954"/>
      <c r="BX117" s="954"/>
      <c r="BY117" s="954"/>
      <c r="BZ117" s="954"/>
      <c r="CA117" s="954" t="s">
        <v>113</v>
      </c>
      <c r="CB117" s="954"/>
      <c r="CC117" s="954"/>
      <c r="CD117" s="954"/>
      <c r="CE117" s="954"/>
      <c r="CF117" s="948" t="s">
        <v>113</v>
      </c>
      <c r="CG117" s="949"/>
      <c r="CH117" s="949"/>
      <c r="CI117" s="949"/>
      <c r="CJ117" s="949"/>
      <c r="CK117" s="979"/>
      <c r="CL117" s="980"/>
      <c r="CM117" s="950" t="s">
        <v>434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113</v>
      </c>
      <c r="DH117" s="993"/>
      <c r="DI117" s="993"/>
      <c r="DJ117" s="993"/>
      <c r="DK117" s="994"/>
      <c r="DL117" s="995" t="s">
        <v>113</v>
      </c>
      <c r="DM117" s="993"/>
      <c r="DN117" s="993"/>
      <c r="DO117" s="993"/>
      <c r="DP117" s="994"/>
      <c r="DQ117" s="995" t="s">
        <v>113</v>
      </c>
      <c r="DR117" s="993"/>
      <c r="DS117" s="993"/>
      <c r="DT117" s="993"/>
      <c r="DU117" s="994"/>
      <c r="DV117" s="996" t="s">
        <v>113</v>
      </c>
      <c r="DW117" s="997"/>
      <c r="DX117" s="997"/>
      <c r="DY117" s="997"/>
      <c r="DZ117" s="998"/>
    </row>
    <row r="118" spans="1:130" s="199" customFormat="1" ht="26.25" customHeight="1" x14ac:dyDescent="0.15">
      <c r="A118" s="938" t="s">
        <v>408</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406</v>
      </c>
      <c r="AB118" s="919"/>
      <c r="AC118" s="919"/>
      <c r="AD118" s="919"/>
      <c r="AE118" s="920"/>
      <c r="AF118" s="918" t="s">
        <v>290</v>
      </c>
      <c r="AG118" s="919"/>
      <c r="AH118" s="919"/>
      <c r="AI118" s="919"/>
      <c r="AJ118" s="920"/>
      <c r="AK118" s="918" t="s">
        <v>289</v>
      </c>
      <c r="AL118" s="919"/>
      <c r="AM118" s="919"/>
      <c r="AN118" s="919"/>
      <c r="AO118" s="920"/>
      <c r="AP118" s="1005" t="s">
        <v>407</v>
      </c>
      <c r="AQ118" s="1006"/>
      <c r="AR118" s="1006"/>
      <c r="AS118" s="1006"/>
      <c r="AT118" s="1007"/>
      <c r="AU118" s="934"/>
      <c r="AV118" s="935"/>
      <c r="AW118" s="935"/>
      <c r="AX118" s="935"/>
      <c r="AY118" s="935"/>
      <c r="AZ118" s="1008" t="s">
        <v>435</v>
      </c>
      <c r="BA118" s="999"/>
      <c r="BB118" s="999"/>
      <c r="BC118" s="999"/>
      <c r="BD118" s="999"/>
      <c r="BE118" s="999"/>
      <c r="BF118" s="999"/>
      <c r="BG118" s="999"/>
      <c r="BH118" s="999"/>
      <c r="BI118" s="999"/>
      <c r="BJ118" s="999"/>
      <c r="BK118" s="999"/>
      <c r="BL118" s="999"/>
      <c r="BM118" s="999"/>
      <c r="BN118" s="999"/>
      <c r="BO118" s="999"/>
      <c r="BP118" s="1000"/>
      <c r="BQ118" s="1031" t="s">
        <v>113</v>
      </c>
      <c r="BR118" s="1032"/>
      <c r="BS118" s="1032"/>
      <c r="BT118" s="1032"/>
      <c r="BU118" s="1032"/>
      <c r="BV118" s="1032" t="s">
        <v>113</v>
      </c>
      <c r="BW118" s="1032"/>
      <c r="BX118" s="1032"/>
      <c r="BY118" s="1032"/>
      <c r="BZ118" s="1032"/>
      <c r="CA118" s="1032" t="s">
        <v>113</v>
      </c>
      <c r="CB118" s="1032"/>
      <c r="CC118" s="1032"/>
      <c r="CD118" s="1032"/>
      <c r="CE118" s="1032"/>
      <c r="CF118" s="948" t="s">
        <v>113</v>
      </c>
      <c r="CG118" s="949"/>
      <c r="CH118" s="949"/>
      <c r="CI118" s="949"/>
      <c r="CJ118" s="949"/>
      <c r="CK118" s="979"/>
      <c r="CL118" s="980"/>
      <c r="CM118" s="950" t="s">
        <v>436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113</v>
      </c>
      <c r="DH118" s="993"/>
      <c r="DI118" s="993"/>
      <c r="DJ118" s="993"/>
      <c r="DK118" s="994"/>
      <c r="DL118" s="995" t="s">
        <v>113</v>
      </c>
      <c r="DM118" s="993"/>
      <c r="DN118" s="993"/>
      <c r="DO118" s="993"/>
      <c r="DP118" s="994"/>
      <c r="DQ118" s="995" t="s">
        <v>113</v>
      </c>
      <c r="DR118" s="993"/>
      <c r="DS118" s="993"/>
      <c r="DT118" s="993"/>
      <c r="DU118" s="994"/>
      <c r="DV118" s="996" t="s">
        <v>113</v>
      </c>
      <c r="DW118" s="997"/>
      <c r="DX118" s="997"/>
      <c r="DY118" s="997"/>
      <c r="DZ118" s="998"/>
    </row>
    <row r="119" spans="1:130" s="199" customFormat="1" ht="26.25" customHeight="1" x14ac:dyDescent="0.15">
      <c r="A119" s="1092" t="s">
        <v>411</v>
      </c>
      <c r="B119" s="978"/>
      <c r="C119" s="957" t="s">
        <v>412</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113</v>
      </c>
      <c r="AB119" s="926"/>
      <c r="AC119" s="926"/>
      <c r="AD119" s="926"/>
      <c r="AE119" s="927"/>
      <c r="AF119" s="928" t="s">
        <v>113</v>
      </c>
      <c r="AG119" s="926"/>
      <c r="AH119" s="926"/>
      <c r="AI119" s="926"/>
      <c r="AJ119" s="927"/>
      <c r="AK119" s="928" t="s">
        <v>113</v>
      </c>
      <c r="AL119" s="926"/>
      <c r="AM119" s="926"/>
      <c r="AN119" s="926"/>
      <c r="AO119" s="927"/>
      <c r="AP119" s="929" t="s">
        <v>113</v>
      </c>
      <c r="AQ119" s="930"/>
      <c r="AR119" s="930"/>
      <c r="AS119" s="930"/>
      <c r="AT119" s="931"/>
      <c r="AU119" s="936"/>
      <c r="AV119" s="937"/>
      <c r="AW119" s="937"/>
      <c r="AX119" s="937"/>
      <c r="AY119" s="937"/>
      <c r="AZ119" s="230" t="s">
        <v>173</v>
      </c>
      <c r="BA119" s="230"/>
      <c r="BB119" s="230"/>
      <c r="BC119" s="230"/>
      <c r="BD119" s="230"/>
      <c r="BE119" s="230"/>
      <c r="BF119" s="230"/>
      <c r="BG119" s="230"/>
      <c r="BH119" s="230"/>
      <c r="BI119" s="230"/>
      <c r="BJ119" s="230"/>
      <c r="BK119" s="230"/>
      <c r="BL119" s="230"/>
      <c r="BM119" s="230"/>
      <c r="BN119" s="230"/>
      <c r="BO119" s="1009" t="s">
        <v>437</v>
      </c>
      <c r="BP119" s="1040"/>
      <c r="BQ119" s="1031">
        <v>55989188</v>
      </c>
      <c r="BR119" s="1032"/>
      <c r="BS119" s="1032"/>
      <c r="BT119" s="1032"/>
      <c r="BU119" s="1032"/>
      <c r="BV119" s="1032">
        <v>57320233</v>
      </c>
      <c r="BW119" s="1032"/>
      <c r="BX119" s="1032"/>
      <c r="BY119" s="1032"/>
      <c r="BZ119" s="1032"/>
      <c r="CA119" s="1032">
        <v>61903678</v>
      </c>
      <c r="CB119" s="1032"/>
      <c r="CC119" s="1032"/>
      <c r="CD119" s="1032"/>
      <c r="CE119" s="1032"/>
      <c r="CF119" s="1033"/>
      <c r="CG119" s="1034"/>
      <c r="CH119" s="1034"/>
      <c r="CI119" s="1034"/>
      <c r="CJ119" s="1035"/>
      <c r="CK119" s="981"/>
      <c r="CL119" s="982"/>
      <c r="CM119" s="1036" t="s">
        <v>438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395162</v>
      </c>
      <c r="DH119" s="1018"/>
      <c r="DI119" s="1018"/>
      <c r="DJ119" s="1018"/>
      <c r="DK119" s="1019"/>
      <c r="DL119" s="1017">
        <v>342020</v>
      </c>
      <c r="DM119" s="1018"/>
      <c r="DN119" s="1018"/>
      <c r="DO119" s="1018"/>
      <c r="DP119" s="1019"/>
      <c r="DQ119" s="1017">
        <v>296025</v>
      </c>
      <c r="DR119" s="1018"/>
      <c r="DS119" s="1018"/>
      <c r="DT119" s="1018"/>
      <c r="DU119" s="1019"/>
      <c r="DV119" s="1020">
        <v>2.6</v>
      </c>
      <c r="DW119" s="1021"/>
      <c r="DX119" s="1021"/>
      <c r="DY119" s="1021"/>
      <c r="DZ119" s="1022"/>
    </row>
    <row r="120" spans="1:130" s="199" customFormat="1" ht="26.25" customHeight="1" x14ac:dyDescent="0.15">
      <c r="A120" s="1093"/>
      <c r="B120" s="980"/>
      <c r="C120" s="950" t="s">
        <v>415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113</v>
      </c>
      <c r="AB120" s="993"/>
      <c r="AC120" s="993"/>
      <c r="AD120" s="993"/>
      <c r="AE120" s="994"/>
      <c r="AF120" s="995" t="s">
        <v>113</v>
      </c>
      <c r="AG120" s="993"/>
      <c r="AH120" s="993"/>
      <c r="AI120" s="993"/>
      <c r="AJ120" s="994"/>
      <c r="AK120" s="995" t="s">
        <v>113</v>
      </c>
      <c r="AL120" s="993"/>
      <c r="AM120" s="993"/>
      <c r="AN120" s="993"/>
      <c r="AO120" s="994"/>
      <c r="AP120" s="996" t="s">
        <v>113</v>
      </c>
      <c r="AQ120" s="997"/>
      <c r="AR120" s="997"/>
      <c r="AS120" s="997"/>
      <c r="AT120" s="998"/>
      <c r="AU120" s="1023" t="s">
        <v>439</v>
      </c>
      <c r="AV120" s="1024"/>
      <c r="AW120" s="1024"/>
      <c r="AX120" s="1024"/>
      <c r="AY120" s="1025"/>
      <c r="AZ120" s="974" t="s">
        <v>440</v>
      </c>
      <c r="BA120" s="923"/>
      <c r="BB120" s="923"/>
      <c r="BC120" s="923"/>
      <c r="BD120" s="923"/>
      <c r="BE120" s="923"/>
      <c r="BF120" s="923"/>
      <c r="BG120" s="923"/>
      <c r="BH120" s="923"/>
      <c r="BI120" s="923"/>
      <c r="BJ120" s="923"/>
      <c r="BK120" s="923"/>
      <c r="BL120" s="923"/>
      <c r="BM120" s="923"/>
      <c r="BN120" s="923"/>
      <c r="BO120" s="923"/>
      <c r="BP120" s="924"/>
      <c r="BQ120" s="960">
        <v>8161315</v>
      </c>
      <c r="BR120" s="961"/>
      <c r="BS120" s="961"/>
      <c r="BT120" s="961"/>
      <c r="BU120" s="961"/>
      <c r="BV120" s="961">
        <v>8766976</v>
      </c>
      <c r="BW120" s="961"/>
      <c r="BX120" s="961"/>
      <c r="BY120" s="961"/>
      <c r="BZ120" s="961"/>
      <c r="CA120" s="961">
        <v>8056844</v>
      </c>
      <c r="CB120" s="961"/>
      <c r="CC120" s="961"/>
      <c r="CD120" s="961"/>
      <c r="CE120" s="961"/>
      <c r="CF120" s="975">
        <v>71.8</v>
      </c>
      <c r="CG120" s="976"/>
      <c r="CH120" s="976"/>
      <c r="CI120" s="976"/>
      <c r="CJ120" s="976"/>
      <c r="CK120" s="1041" t="s">
        <v>441</v>
      </c>
      <c r="CL120" s="1042"/>
      <c r="CM120" s="1042"/>
      <c r="CN120" s="1042"/>
      <c r="CO120" s="1043"/>
      <c r="CP120" s="1049" t="s">
        <v>390</v>
      </c>
      <c r="CQ120" s="1050"/>
      <c r="CR120" s="1050"/>
      <c r="CS120" s="1050"/>
      <c r="CT120" s="1050"/>
      <c r="CU120" s="1050"/>
      <c r="CV120" s="1050"/>
      <c r="CW120" s="1050"/>
      <c r="CX120" s="1050"/>
      <c r="CY120" s="1050"/>
      <c r="CZ120" s="1050"/>
      <c r="DA120" s="1050"/>
      <c r="DB120" s="1050"/>
      <c r="DC120" s="1050"/>
      <c r="DD120" s="1050"/>
      <c r="DE120" s="1050"/>
      <c r="DF120" s="1051"/>
      <c r="DG120" s="960">
        <v>14745894</v>
      </c>
      <c r="DH120" s="961"/>
      <c r="DI120" s="961"/>
      <c r="DJ120" s="961"/>
      <c r="DK120" s="961"/>
      <c r="DL120" s="961">
        <v>14458736</v>
      </c>
      <c r="DM120" s="961"/>
      <c r="DN120" s="961"/>
      <c r="DO120" s="961"/>
      <c r="DP120" s="961"/>
      <c r="DQ120" s="961">
        <v>14581183</v>
      </c>
      <c r="DR120" s="961"/>
      <c r="DS120" s="961"/>
      <c r="DT120" s="961"/>
      <c r="DU120" s="961"/>
      <c r="DV120" s="962">
        <v>129.9</v>
      </c>
      <c r="DW120" s="962"/>
      <c r="DX120" s="962"/>
      <c r="DY120" s="962"/>
      <c r="DZ120" s="963"/>
    </row>
    <row r="121" spans="1:130" s="199" customFormat="1" ht="26.25" customHeight="1" x14ac:dyDescent="0.15">
      <c r="A121" s="1093"/>
      <c r="B121" s="980"/>
      <c r="C121" s="1001" t="s">
        <v>442</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113</v>
      </c>
      <c r="AB121" s="993"/>
      <c r="AC121" s="993"/>
      <c r="AD121" s="993"/>
      <c r="AE121" s="994"/>
      <c r="AF121" s="995" t="s">
        <v>113</v>
      </c>
      <c r="AG121" s="993"/>
      <c r="AH121" s="993"/>
      <c r="AI121" s="993"/>
      <c r="AJ121" s="994"/>
      <c r="AK121" s="995" t="s">
        <v>113</v>
      </c>
      <c r="AL121" s="993"/>
      <c r="AM121" s="993"/>
      <c r="AN121" s="993"/>
      <c r="AO121" s="994"/>
      <c r="AP121" s="996" t="s">
        <v>113</v>
      </c>
      <c r="AQ121" s="997"/>
      <c r="AR121" s="997"/>
      <c r="AS121" s="997"/>
      <c r="AT121" s="998"/>
      <c r="AU121" s="1026"/>
      <c r="AV121" s="1027"/>
      <c r="AW121" s="1027"/>
      <c r="AX121" s="1027"/>
      <c r="AY121" s="1028"/>
      <c r="AZ121" s="983" t="s">
        <v>443</v>
      </c>
      <c r="BA121" s="984"/>
      <c r="BB121" s="984"/>
      <c r="BC121" s="984"/>
      <c r="BD121" s="984"/>
      <c r="BE121" s="984"/>
      <c r="BF121" s="984"/>
      <c r="BG121" s="984"/>
      <c r="BH121" s="984"/>
      <c r="BI121" s="984"/>
      <c r="BJ121" s="984"/>
      <c r="BK121" s="984"/>
      <c r="BL121" s="984"/>
      <c r="BM121" s="984"/>
      <c r="BN121" s="984"/>
      <c r="BO121" s="984"/>
      <c r="BP121" s="985"/>
      <c r="BQ121" s="953">
        <v>983414</v>
      </c>
      <c r="BR121" s="954"/>
      <c r="BS121" s="954"/>
      <c r="BT121" s="954"/>
      <c r="BU121" s="954"/>
      <c r="BV121" s="954">
        <v>845858</v>
      </c>
      <c r="BW121" s="954"/>
      <c r="BX121" s="954"/>
      <c r="BY121" s="954"/>
      <c r="BZ121" s="954"/>
      <c r="CA121" s="954">
        <v>751183</v>
      </c>
      <c r="CB121" s="954"/>
      <c r="CC121" s="954"/>
      <c r="CD121" s="954"/>
      <c r="CE121" s="954"/>
      <c r="CF121" s="948">
        <v>6.7</v>
      </c>
      <c r="CG121" s="949"/>
      <c r="CH121" s="949"/>
      <c r="CI121" s="949"/>
      <c r="CJ121" s="949"/>
      <c r="CK121" s="1044"/>
      <c r="CL121" s="1045"/>
      <c r="CM121" s="1045"/>
      <c r="CN121" s="1045"/>
      <c r="CO121" s="1046"/>
      <c r="CP121" s="1054" t="s">
        <v>388</v>
      </c>
      <c r="CQ121" s="1055"/>
      <c r="CR121" s="1055"/>
      <c r="CS121" s="1055"/>
      <c r="CT121" s="1055"/>
      <c r="CU121" s="1055"/>
      <c r="CV121" s="1055"/>
      <c r="CW121" s="1055"/>
      <c r="CX121" s="1055"/>
      <c r="CY121" s="1055"/>
      <c r="CZ121" s="1055"/>
      <c r="DA121" s="1055"/>
      <c r="DB121" s="1055"/>
      <c r="DC121" s="1055"/>
      <c r="DD121" s="1055"/>
      <c r="DE121" s="1055"/>
      <c r="DF121" s="1056"/>
      <c r="DG121" s="953">
        <v>2824680</v>
      </c>
      <c r="DH121" s="954"/>
      <c r="DI121" s="954"/>
      <c r="DJ121" s="954"/>
      <c r="DK121" s="954"/>
      <c r="DL121" s="954">
        <v>2986646</v>
      </c>
      <c r="DM121" s="954"/>
      <c r="DN121" s="954"/>
      <c r="DO121" s="954"/>
      <c r="DP121" s="954"/>
      <c r="DQ121" s="954">
        <v>3542027</v>
      </c>
      <c r="DR121" s="954"/>
      <c r="DS121" s="954"/>
      <c r="DT121" s="954"/>
      <c r="DU121" s="954"/>
      <c r="DV121" s="955">
        <v>31.6</v>
      </c>
      <c r="DW121" s="955"/>
      <c r="DX121" s="955"/>
      <c r="DY121" s="955"/>
      <c r="DZ121" s="956"/>
    </row>
    <row r="122" spans="1:130" s="199" customFormat="1" ht="26.25" customHeight="1" x14ac:dyDescent="0.15">
      <c r="A122" s="1093"/>
      <c r="B122" s="980"/>
      <c r="C122" s="950" t="s">
        <v>425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113</v>
      </c>
      <c r="AB122" s="993"/>
      <c r="AC122" s="993"/>
      <c r="AD122" s="993"/>
      <c r="AE122" s="994"/>
      <c r="AF122" s="995" t="s">
        <v>113</v>
      </c>
      <c r="AG122" s="993"/>
      <c r="AH122" s="993"/>
      <c r="AI122" s="993"/>
      <c r="AJ122" s="994"/>
      <c r="AK122" s="995" t="s">
        <v>113</v>
      </c>
      <c r="AL122" s="993"/>
      <c r="AM122" s="993"/>
      <c r="AN122" s="993"/>
      <c r="AO122" s="994"/>
      <c r="AP122" s="996" t="s">
        <v>113</v>
      </c>
      <c r="AQ122" s="997"/>
      <c r="AR122" s="997"/>
      <c r="AS122" s="997"/>
      <c r="AT122" s="998"/>
      <c r="AU122" s="1026"/>
      <c r="AV122" s="1027"/>
      <c r="AW122" s="1027"/>
      <c r="AX122" s="1027"/>
      <c r="AY122" s="1028"/>
      <c r="AZ122" s="1008" t="s">
        <v>444</v>
      </c>
      <c r="BA122" s="999"/>
      <c r="BB122" s="999"/>
      <c r="BC122" s="999"/>
      <c r="BD122" s="999"/>
      <c r="BE122" s="999"/>
      <c r="BF122" s="999"/>
      <c r="BG122" s="999"/>
      <c r="BH122" s="999"/>
      <c r="BI122" s="999"/>
      <c r="BJ122" s="999"/>
      <c r="BK122" s="999"/>
      <c r="BL122" s="999"/>
      <c r="BM122" s="999"/>
      <c r="BN122" s="999"/>
      <c r="BO122" s="999"/>
      <c r="BP122" s="1000"/>
      <c r="BQ122" s="1031">
        <v>33997910</v>
      </c>
      <c r="BR122" s="1032"/>
      <c r="BS122" s="1032"/>
      <c r="BT122" s="1032"/>
      <c r="BU122" s="1032"/>
      <c r="BV122" s="1032">
        <v>35532696</v>
      </c>
      <c r="BW122" s="1032"/>
      <c r="BX122" s="1032"/>
      <c r="BY122" s="1032"/>
      <c r="BZ122" s="1032"/>
      <c r="CA122" s="1032">
        <v>39146381</v>
      </c>
      <c r="CB122" s="1032"/>
      <c r="CC122" s="1032"/>
      <c r="CD122" s="1032"/>
      <c r="CE122" s="1032"/>
      <c r="CF122" s="1052">
        <v>348.7</v>
      </c>
      <c r="CG122" s="1053"/>
      <c r="CH122" s="1053"/>
      <c r="CI122" s="1053"/>
      <c r="CJ122" s="1053"/>
      <c r="CK122" s="1044"/>
      <c r="CL122" s="1045"/>
      <c r="CM122" s="1045"/>
      <c r="CN122" s="1045"/>
      <c r="CO122" s="1046"/>
      <c r="CP122" s="1054" t="s">
        <v>387</v>
      </c>
      <c r="CQ122" s="1055"/>
      <c r="CR122" s="1055"/>
      <c r="CS122" s="1055"/>
      <c r="CT122" s="1055"/>
      <c r="CU122" s="1055"/>
      <c r="CV122" s="1055"/>
      <c r="CW122" s="1055"/>
      <c r="CX122" s="1055"/>
      <c r="CY122" s="1055"/>
      <c r="CZ122" s="1055"/>
      <c r="DA122" s="1055"/>
      <c r="DB122" s="1055"/>
      <c r="DC122" s="1055"/>
      <c r="DD122" s="1055"/>
      <c r="DE122" s="1055"/>
      <c r="DF122" s="1056"/>
      <c r="DG122" s="953">
        <v>1154178</v>
      </c>
      <c r="DH122" s="954"/>
      <c r="DI122" s="954"/>
      <c r="DJ122" s="954"/>
      <c r="DK122" s="954"/>
      <c r="DL122" s="954">
        <v>1127771</v>
      </c>
      <c r="DM122" s="954"/>
      <c r="DN122" s="954"/>
      <c r="DO122" s="954"/>
      <c r="DP122" s="954"/>
      <c r="DQ122" s="954">
        <v>943819</v>
      </c>
      <c r="DR122" s="954"/>
      <c r="DS122" s="954"/>
      <c r="DT122" s="954"/>
      <c r="DU122" s="954"/>
      <c r="DV122" s="955">
        <v>8.4</v>
      </c>
      <c r="DW122" s="955"/>
      <c r="DX122" s="955"/>
      <c r="DY122" s="955"/>
      <c r="DZ122" s="956"/>
    </row>
    <row r="123" spans="1:130" s="199" customFormat="1" ht="26.25" customHeight="1" x14ac:dyDescent="0.15">
      <c r="A123" s="1093"/>
      <c r="B123" s="980"/>
      <c r="C123" s="950" t="s">
        <v>431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113</v>
      </c>
      <c r="AB123" s="993"/>
      <c r="AC123" s="993"/>
      <c r="AD123" s="993"/>
      <c r="AE123" s="994"/>
      <c r="AF123" s="995" t="s">
        <v>113</v>
      </c>
      <c r="AG123" s="993"/>
      <c r="AH123" s="993"/>
      <c r="AI123" s="993"/>
      <c r="AJ123" s="994"/>
      <c r="AK123" s="995" t="s">
        <v>113</v>
      </c>
      <c r="AL123" s="993"/>
      <c r="AM123" s="993"/>
      <c r="AN123" s="993"/>
      <c r="AO123" s="994"/>
      <c r="AP123" s="996" t="s">
        <v>113</v>
      </c>
      <c r="AQ123" s="997"/>
      <c r="AR123" s="997"/>
      <c r="AS123" s="997"/>
      <c r="AT123" s="998"/>
      <c r="AU123" s="1029"/>
      <c r="AV123" s="1030"/>
      <c r="AW123" s="1030"/>
      <c r="AX123" s="1030"/>
      <c r="AY123" s="1030"/>
      <c r="AZ123" s="230" t="s">
        <v>173</v>
      </c>
      <c r="BA123" s="230"/>
      <c r="BB123" s="230"/>
      <c r="BC123" s="230"/>
      <c r="BD123" s="230"/>
      <c r="BE123" s="230"/>
      <c r="BF123" s="230"/>
      <c r="BG123" s="230"/>
      <c r="BH123" s="230"/>
      <c r="BI123" s="230"/>
      <c r="BJ123" s="230"/>
      <c r="BK123" s="230"/>
      <c r="BL123" s="230"/>
      <c r="BM123" s="230"/>
      <c r="BN123" s="230"/>
      <c r="BO123" s="1009" t="s">
        <v>445</v>
      </c>
      <c r="BP123" s="1040"/>
      <c r="BQ123" s="1099">
        <v>43142639</v>
      </c>
      <c r="BR123" s="1100"/>
      <c r="BS123" s="1100"/>
      <c r="BT123" s="1100"/>
      <c r="BU123" s="1100"/>
      <c r="BV123" s="1100">
        <v>45145530</v>
      </c>
      <c r="BW123" s="1100"/>
      <c r="BX123" s="1100"/>
      <c r="BY123" s="1100"/>
      <c r="BZ123" s="1100"/>
      <c r="CA123" s="1100">
        <v>47954408</v>
      </c>
      <c r="CB123" s="1100"/>
      <c r="CC123" s="1100"/>
      <c r="CD123" s="1100"/>
      <c r="CE123" s="1100"/>
      <c r="CF123" s="1033"/>
      <c r="CG123" s="1034"/>
      <c r="CH123" s="1034"/>
      <c r="CI123" s="1034"/>
      <c r="CJ123" s="1035"/>
      <c r="CK123" s="1044"/>
      <c r="CL123" s="1045"/>
      <c r="CM123" s="1045"/>
      <c r="CN123" s="1045"/>
      <c r="CO123" s="1046"/>
      <c r="CP123" s="1054" t="s">
        <v>385</v>
      </c>
      <c r="CQ123" s="1055"/>
      <c r="CR123" s="1055"/>
      <c r="CS123" s="1055"/>
      <c r="CT123" s="1055"/>
      <c r="CU123" s="1055"/>
      <c r="CV123" s="1055"/>
      <c r="CW123" s="1055"/>
      <c r="CX123" s="1055"/>
      <c r="CY123" s="1055"/>
      <c r="CZ123" s="1055"/>
      <c r="DA123" s="1055"/>
      <c r="DB123" s="1055"/>
      <c r="DC123" s="1055"/>
      <c r="DD123" s="1055"/>
      <c r="DE123" s="1055"/>
      <c r="DF123" s="1056"/>
      <c r="DG123" s="992">
        <v>223242</v>
      </c>
      <c r="DH123" s="993"/>
      <c r="DI123" s="993"/>
      <c r="DJ123" s="993"/>
      <c r="DK123" s="994"/>
      <c r="DL123" s="995">
        <v>178493</v>
      </c>
      <c r="DM123" s="993"/>
      <c r="DN123" s="993"/>
      <c r="DO123" s="993"/>
      <c r="DP123" s="994"/>
      <c r="DQ123" s="995">
        <v>136761</v>
      </c>
      <c r="DR123" s="993"/>
      <c r="DS123" s="993"/>
      <c r="DT123" s="993"/>
      <c r="DU123" s="994"/>
      <c r="DV123" s="996">
        <v>1.2</v>
      </c>
      <c r="DW123" s="997"/>
      <c r="DX123" s="997"/>
      <c r="DY123" s="997"/>
      <c r="DZ123" s="998"/>
    </row>
    <row r="124" spans="1:130" s="199" customFormat="1" ht="26.25" customHeight="1" thickBot="1" x14ac:dyDescent="0.2">
      <c r="A124" s="1093"/>
      <c r="B124" s="980"/>
      <c r="C124" s="950" t="s">
        <v>434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113</v>
      </c>
      <c r="AB124" s="993"/>
      <c r="AC124" s="993"/>
      <c r="AD124" s="993"/>
      <c r="AE124" s="994"/>
      <c r="AF124" s="995" t="s">
        <v>113</v>
      </c>
      <c r="AG124" s="993"/>
      <c r="AH124" s="993"/>
      <c r="AI124" s="993"/>
      <c r="AJ124" s="994"/>
      <c r="AK124" s="995" t="s">
        <v>113</v>
      </c>
      <c r="AL124" s="993"/>
      <c r="AM124" s="993"/>
      <c r="AN124" s="993"/>
      <c r="AO124" s="994"/>
      <c r="AP124" s="996" t="s">
        <v>113</v>
      </c>
      <c r="AQ124" s="997"/>
      <c r="AR124" s="997"/>
      <c r="AS124" s="997"/>
      <c r="AT124" s="998"/>
      <c r="AU124" s="1095" t="s">
        <v>446</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113</v>
      </c>
      <c r="BR124" s="1062"/>
      <c r="BS124" s="1062"/>
      <c r="BT124" s="1062"/>
      <c r="BU124" s="1062"/>
      <c r="BV124" s="1062">
        <v>106.6</v>
      </c>
      <c r="BW124" s="1062"/>
      <c r="BX124" s="1062"/>
      <c r="BY124" s="1062"/>
      <c r="BZ124" s="1062"/>
      <c r="CA124" s="1062">
        <v>124.2</v>
      </c>
      <c r="CB124" s="1062"/>
      <c r="CC124" s="1062"/>
      <c r="CD124" s="1062"/>
      <c r="CE124" s="1062"/>
      <c r="CF124" s="1063"/>
      <c r="CG124" s="1064"/>
      <c r="CH124" s="1064"/>
      <c r="CI124" s="1064"/>
      <c r="CJ124" s="1065"/>
      <c r="CK124" s="1047"/>
      <c r="CL124" s="1047"/>
      <c r="CM124" s="1047"/>
      <c r="CN124" s="1047"/>
      <c r="CO124" s="1048"/>
      <c r="CP124" s="1054" t="s">
        <v>447</v>
      </c>
      <c r="CQ124" s="1055"/>
      <c r="CR124" s="1055"/>
      <c r="CS124" s="1055"/>
      <c r="CT124" s="1055"/>
      <c r="CU124" s="1055"/>
      <c r="CV124" s="1055"/>
      <c r="CW124" s="1055"/>
      <c r="CX124" s="1055"/>
      <c r="CY124" s="1055"/>
      <c r="CZ124" s="1055"/>
      <c r="DA124" s="1055"/>
      <c r="DB124" s="1055"/>
      <c r="DC124" s="1055"/>
      <c r="DD124" s="1055"/>
      <c r="DE124" s="1055"/>
      <c r="DF124" s="1056"/>
      <c r="DG124" s="1039" t="s">
        <v>113</v>
      </c>
      <c r="DH124" s="1018"/>
      <c r="DI124" s="1018"/>
      <c r="DJ124" s="1018"/>
      <c r="DK124" s="1019"/>
      <c r="DL124" s="1017" t="s">
        <v>113</v>
      </c>
      <c r="DM124" s="1018"/>
      <c r="DN124" s="1018"/>
      <c r="DO124" s="1018"/>
      <c r="DP124" s="1019"/>
      <c r="DQ124" s="1017" t="s">
        <v>113</v>
      </c>
      <c r="DR124" s="1018"/>
      <c r="DS124" s="1018"/>
      <c r="DT124" s="1018"/>
      <c r="DU124" s="1019"/>
      <c r="DV124" s="1020" t="s">
        <v>113</v>
      </c>
      <c r="DW124" s="1021"/>
      <c r="DX124" s="1021"/>
      <c r="DY124" s="1021"/>
      <c r="DZ124" s="1022"/>
    </row>
    <row r="125" spans="1:130" s="199" customFormat="1" ht="26.25" customHeight="1" x14ac:dyDescent="0.15">
      <c r="A125" s="1093"/>
      <c r="B125" s="980"/>
      <c r="C125" s="950" t="s">
        <v>436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113</v>
      </c>
      <c r="AB125" s="993"/>
      <c r="AC125" s="993"/>
      <c r="AD125" s="993"/>
      <c r="AE125" s="994"/>
      <c r="AF125" s="995" t="s">
        <v>113</v>
      </c>
      <c r="AG125" s="993"/>
      <c r="AH125" s="993"/>
      <c r="AI125" s="993"/>
      <c r="AJ125" s="994"/>
      <c r="AK125" s="995" t="s">
        <v>113</v>
      </c>
      <c r="AL125" s="993"/>
      <c r="AM125" s="993"/>
      <c r="AN125" s="993"/>
      <c r="AO125" s="994"/>
      <c r="AP125" s="996" t="s">
        <v>113</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448</v>
      </c>
      <c r="CL125" s="1042"/>
      <c r="CM125" s="1042"/>
      <c r="CN125" s="1042"/>
      <c r="CO125" s="1043"/>
      <c r="CP125" s="974" t="s">
        <v>449</v>
      </c>
      <c r="CQ125" s="923"/>
      <c r="CR125" s="923"/>
      <c r="CS125" s="923"/>
      <c r="CT125" s="923"/>
      <c r="CU125" s="923"/>
      <c r="CV125" s="923"/>
      <c r="CW125" s="923"/>
      <c r="CX125" s="923"/>
      <c r="CY125" s="923"/>
      <c r="CZ125" s="923"/>
      <c r="DA125" s="923"/>
      <c r="DB125" s="923"/>
      <c r="DC125" s="923"/>
      <c r="DD125" s="923"/>
      <c r="DE125" s="923"/>
      <c r="DF125" s="924"/>
      <c r="DG125" s="960" t="s">
        <v>113</v>
      </c>
      <c r="DH125" s="961"/>
      <c r="DI125" s="961"/>
      <c r="DJ125" s="961"/>
      <c r="DK125" s="961"/>
      <c r="DL125" s="961" t="s">
        <v>113</v>
      </c>
      <c r="DM125" s="961"/>
      <c r="DN125" s="961"/>
      <c r="DO125" s="961"/>
      <c r="DP125" s="961"/>
      <c r="DQ125" s="961" t="s">
        <v>113</v>
      </c>
      <c r="DR125" s="961"/>
      <c r="DS125" s="961"/>
      <c r="DT125" s="961"/>
      <c r="DU125" s="961"/>
      <c r="DV125" s="962" t="s">
        <v>113</v>
      </c>
      <c r="DW125" s="962"/>
      <c r="DX125" s="962"/>
      <c r="DY125" s="962"/>
      <c r="DZ125" s="963"/>
    </row>
    <row r="126" spans="1:130" s="199" customFormat="1" ht="26.25" customHeight="1" thickBot="1" x14ac:dyDescent="0.2">
      <c r="A126" s="1093"/>
      <c r="B126" s="980"/>
      <c r="C126" s="950" t="s">
        <v>438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57430</v>
      </c>
      <c r="AB126" s="993"/>
      <c r="AC126" s="993"/>
      <c r="AD126" s="993"/>
      <c r="AE126" s="994"/>
      <c r="AF126" s="995">
        <v>52418</v>
      </c>
      <c r="AG126" s="993"/>
      <c r="AH126" s="993"/>
      <c r="AI126" s="993"/>
      <c r="AJ126" s="994"/>
      <c r="AK126" s="995">
        <v>46999</v>
      </c>
      <c r="AL126" s="993"/>
      <c r="AM126" s="993"/>
      <c r="AN126" s="993"/>
      <c r="AO126" s="994"/>
      <c r="AP126" s="996">
        <v>0.4</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450</v>
      </c>
      <c r="CQ126" s="984"/>
      <c r="CR126" s="984"/>
      <c r="CS126" s="984"/>
      <c r="CT126" s="984"/>
      <c r="CU126" s="984"/>
      <c r="CV126" s="984"/>
      <c r="CW126" s="984"/>
      <c r="CX126" s="984"/>
      <c r="CY126" s="984"/>
      <c r="CZ126" s="984"/>
      <c r="DA126" s="984"/>
      <c r="DB126" s="984"/>
      <c r="DC126" s="984"/>
      <c r="DD126" s="984"/>
      <c r="DE126" s="984"/>
      <c r="DF126" s="985"/>
      <c r="DG126" s="953">
        <v>127302</v>
      </c>
      <c r="DH126" s="954"/>
      <c r="DI126" s="954"/>
      <c r="DJ126" s="954"/>
      <c r="DK126" s="954"/>
      <c r="DL126" s="954">
        <v>144305</v>
      </c>
      <c r="DM126" s="954"/>
      <c r="DN126" s="954"/>
      <c r="DO126" s="954"/>
      <c r="DP126" s="954"/>
      <c r="DQ126" s="954">
        <v>94343</v>
      </c>
      <c r="DR126" s="954"/>
      <c r="DS126" s="954"/>
      <c r="DT126" s="954"/>
      <c r="DU126" s="954"/>
      <c r="DV126" s="955">
        <v>0.8</v>
      </c>
      <c r="DW126" s="955"/>
      <c r="DX126" s="955"/>
      <c r="DY126" s="955"/>
      <c r="DZ126" s="956"/>
    </row>
    <row r="127" spans="1:130" s="199" customFormat="1" ht="26.25" customHeight="1" x14ac:dyDescent="0.15">
      <c r="A127" s="1094"/>
      <c r="B127" s="982"/>
      <c r="C127" s="1036" t="s">
        <v>451</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v>6</v>
      </c>
      <c r="AB127" s="993"/>
      <c r="AC127" s="993"/>
      <c r="AD127" s="993"/>
      <c r="AE127" s="994"/>
      <c r="AF127" s="995" t="s">
        <v>113</v>
      </c>
      <c r="AG127" s="993"/>
      <c r="AH127" s="993"/>
      <c r="AI127" s="993"/>
      <c r="AJ127" s="994"/>
      <c r="AK127" s="995" t="s">
        <v>113</v>
      </c>
      <c r="AL127" s="993"/>
      <c r="AM127" s="993"/>
      <c r="AN127" s="993"/>
      <c r="AO127" s="994"/>
      <c r="AP127" s="996" t="s">
        <v>113</v>
      </c>
      <c r="AQ127" s="997"/>
      <c r="AR127" s="997"/>
      <c r="AS127" s="997"/>
      <c r="AT127" s="998"/>
      <c r="AU127" s="235"/>
      <c r="AV127" s="235"/>
      <c r="AW127" s="235"/>
      <c r="AX127" s="1066" t="s">
        <v>452</v>
      </c>
      <c r="AY127" s="1067"/>
      <c r="AZ127" s="1067"/>
      <c r="BA127" s="1067"/>
      <c r="BB127" s="1067"/>
      <c r="BC127" s="1067"/>
      <c r="BD127" s="1067"/>
      <c r="BE127" s="1068"/>
      <c r="BF127" s="1069" t="s">
        <v>453</v>
      </c>
      <c r="BG127" s="1067"/>
      <c r="BH127" s="1067"/>
      <c r="BI127" s="1067"/>
      <c r="BJ127" s="1067"/>
      <c r="BK127" s="1067"/>
      <c r="BL127" s="1068"/>
      <c r="BM127" s="1069" t="s">
        <v>454</v>
      </c>
      <c r="BN127" s="1067"/>
      <c r="BO127" s="1067"/>
      <c r="BP127" s="1067"/>
      <c r="BQ127" s="1067"/>
      <c r="BR127" s="1067"/>
      <c r="BS127" s="1068"/>
      <c r="BT127" s="1069" t="s">
        <v>455</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456</v>
      </c>
      <c r="CQ127" s="984"/>
      <c r="CR127" s="984"/>
      <c r="CS127" s="984"/>
      <c r="CT127" s="984"/>
      <c r="CU127" s="984"/>
      <c r="CV127" s="984"/>
      <c r="CW127" s="984"/>
      <c r="CX127" s="984"/>
      <c r="CY127" s="984"/>
      <c r="CZ127" s="984"/>
      <c r="DA127" s="984"/>
      <c r="DB127" s="984"/>
      <c r="DC127" s="984"/>
      <c r="DD127" s="984"/>
      <c r="DE127" s="984"/>
      <c r="DF127" s="985"/>
      <c r="DG127" s="953" t="s">
        <v>113</v>
      </c>
      <c r="DH127" s="954"/>
      <c r="DI127" s="954"/>
      <c r="DJ127" s="954"/>
      <c r="DK127" s="954"/>
      <c r="DL127" s="954" t="s">
        <v>113</v>
      </c>
      <c r="DM127" s="954"/>
      <c r="DN127" s="954"/>
      <c r="DO127" s="954"/>
      <c r="DP127" s="954"/>
      <c r="DQ127" s="954" t="s">
        <v>113</v>
      </c>
      <c r="DR127" s="954"/>
      <c r="DS127" s="954"/>
      <c r="DT127" s="954"/>
      <c r="DU127" s="954"/>
      <c r="DV127" s="955" t="s">
        <v>113</v>
      </c>
      <c r="DW127" s="955"/>
      <c r="DX127" s="955"/>
      <c r="DY127" s="955"/>
      <c r="DZ127" s="956"/>
    </row>
    <row r="128" spans="1:130" s="199" customFormat="1" ht="26.25" customHeight="1" thickBot="1" x14ac:dyDescent="0.2">
      <c r="A128" s="1077" t="s">
        <v>457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458</v>
      </c>
      <c r="X128" s="1079"/>
      <c r="Y128" s="1079"/>
      <c r="Z128" s="1080"/>
      <c r="AA128" s="1081">
        <v>132029</v>
      </c>
      <c r="AB128" s="1082"/>
      <c r="AC128" s="1082"/>
      <c r="AD128" s="1082"/>
      <c r="AE128" s="1083"/>
      <c r="AF128" s="1084">
        <v>121604</v>
      </c>
      <c r="AG128" s="1082"/>
      <c r="AH128" s="1082"/>
      <c r="AI128" s="1082"/>
      <c r="AJ128" s="1083"/>
      <c r="AK128" s="1084">
        <v>109795</v>
      </c>
      <c r="AL128" s="1082"/>
      <c r="AM128" s="1082"/>
      <c r="AN128" s="1082"/>
      <c r="AO128" s="1083"/>
      <c r="AP128" s="1085"/>
      <c r="AQ128" s="1086"/>
      <c r="AR128" s="1086"/>
      <c r="AS128" s="1086"/>
      <c r="AT128" s="1087"/>
      <c r="AU128" s="235"/>
      <c r="AV128" s="235"/>
      <c r="AW128" s="235"/>
      <c r="AX128" s="922" t="s">
        <v>459</v>
      </c>
      <c r="AY128" s="923"/>
      <c r="AZ128" s="923"/>
      <c r="BA128" s="923"/>
      <c r="BB128" s="923"/>
      <c r="BC128" s="923"/>
      <c r="BD128" s="923"/>
      <c r="BE128" s="924"/>
      <c r="BF128" s="1088" t="s">
        <v>113</v>
      </c>
      <c r="BG128" s="1089"/>
      <c r="BH128" s="1089"/>
      <c r="BI128" s="1089"/>
      <c r="BJ128" s="1089"/>
      <c r="BK128" s="1089"/>
      <c r="BL128" s="1090"/>
      <c r="BM128" s="1088">
        <v>12.83</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460</v>
      </c>
      <c r="CQ128" s="1071"/>
      <c r="CR128" s="1071"/>
      <c r="CS128" s="1071"/>
      <c r="CT128" s="1071"/>
      <c r="CU128" s="1071"/>
      <c r="CV128" s="1071"/>
      <c r="CW128" s="1071"/>
      <c r="CX128" s="1071"/>
      <c r="CY128" s="1071"/>
      <c r="CZ128" s="1071"/>
      <c r="DA128" s="1071"/>
      <c r="DB128" s="1071"/>
      <c r="DC128" s="1071"/>
      <c r="DD128" s="1071"/>
      <c r="DE128" s="1071"/>
      <c r="DF128" s="1072"/>
      <c r="DG128" s="1073" t="s">
        <v>113</v>
      </c>
      <c r="DH128" s="1074"/>
      <c r="DI128" s="1074"/>
      <c r="DJ128" s="1074"/>
      <c r="DK128" s="1074"/>
      <c r="DL128" s="1074" t="s">
        <v>113</v>
      </c>
      <c r="DM128" s="1074"/>
      <c r="DN128" s="1074"/>
      <c r="DO128" s="1074"/>
      <c r="DP128" s="1074"/>
      <c r="DQ128" s="1074" t="s">
        <v>113</v>
      </c>
      <c r="DR128" s="1074"/>
      <c r="DS128" s="1074"/>
      <c r="DT128" s="1074"/>
      <c r="DU128" s="1074"/>
      <c r="DV128" s="1075" t="s">
        <v>113</v>
      </c>
      <c r="DW128" s="1075"/>
      <c r="DX128" s="1075"/>
      <c r="DY128" s="1075"/>
      <c r="DZ128" s="1076"/>
    </row>
    <row r="129" spans="1:131" s="199" customFormat="1" ht="26.25" customHeight="1" x14ac:dyDescent="0.15">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461</v>
      </c>
      <c r="X129" s="1108"/>
      <c r="Y129" s="1108"/>
      <c r="Z129" s="1109"/>
      <c r="AA129" s="992">
        <v>14454224</v>
      </c>
      <c r="AB129" s="993"/>
      <c r="AC129" s="993"/>
      <c r="AD129" s="993"/>
      <c r="AE129" s="994"/>
      <c r="AF129" s="995">
        <v>14548196</v>
      </c>
      <c r="AG129" s="993"/>
      <c r="AH129" s="993"/>
      <c r="AI129" s="993"/>
      <c r="AJ129" s="994"/>
      <c r="AK129" s="995">
        <v>14385668</v>
      </c>
      <c r="AL129" s="993"/>
      <c r="AM129" s="993"/>
      <c r="AN129" s="993"/>
      <c r="AO129" s="994"/>
      <c r="AP129" s="1110"/>
      <c r="AQ129" s="1111"/>
      <c r="AR129" s="1111"/>
      <c r="AS129" s="1111"/>
      <c r="AT129" s="1112"/>
      <c r="AU129" s="237"/>
      <c r="AV129" s="237"/>
      <c r="AW129" s="237"/>
      <c r="AX129" s="1101" t="s">
        <v>462</v>
      </c>
      <c r="AY129" s="984"/>
      <c r="AZ129" s="984"/>
      <c r="BA129" s="984"/>
      <c r="BB129" s="984"/>
      <c r="BC129" s="984"/>
      <c r="BD129" s="984"/>
      <c r="BE129" s="985"/>
      <c r="BF129" s="1102" t="s">
        <v>113</v>
      </c>
      <c r="BG129" s="1103"/>
      <c r="BH129" s="1103"/>
      <c r="BI129" s="1103"/>
      <c r="BJ129" s="1103"/>
      <c r="BK129" s="1103"/>
      <c r="BL129" s="1104"/>
      <c r="BM129" s="1102">
        <v>17.829999999999998</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463</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464</v>
      </c>
      <c r="X130" s="1108"/>
      <c r="Y130" s="1108"/>
      <c r="Z130" s="1109"/>
      <c r="AA130" s="992">
        <v>3086485</v>
      </c>
      <c r="AB130" s="993"/>
      <c r="AC130" s="993"/>
      <c r="AD130" s="993"/>
      <c r="AE130" s="994"/>
      <c r="AF130" s="995">
        <v>3132966</v>
      </c>
      <c r="AG130" s="993"/>
      <c r="AH130" s="993"/>
      <c r="AI130" s="993"/>
      <c r="AJ130" s="994"/>
      <c r="AK130" s="995">
        <v>3159245</v>
      </c>
      <c r="AL130" s="993"/>
      <c r="AM130" s="993"/>
      <c r="AN130" s="993"/>
      <c r="AO130" s="994"/>
      <c r="AP130" s="1110"/>
      <c r="AQ130" s="1111"/>
      <c r="AR130" s="1111"/>
      <c r="AS130" s="1111"/>
      <c r="AT130" s="1112"/>
      <c r="AU130" s="237"/>
      <c r="AV130" s="237"/>
      <c r="AW130" s="237"/>
      <c r="AX130" s="1101" t="s">
        <v>465</v>
      </c>
      <c r="AY130" s="984"/>
      <c r="AZ130" s="984"/>
      <c r="BA130" s="984"/>
      <c r="BB130" s="984"/>
      <c r="BC130" s="984"/>
      <c r="BD130" s="984"/>
      <c r="BE130" s="985"/>
      <c r="BF130" s="1138">
        <v>15.4</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466</v>
      </c>
      <c r="X131" s="1146"/>
      <c r="Y131" s="1146"/>
      <c r="Z131" s="1147"/>
      <c r="AA131" s="1039">
        <v>11367739</v>
      </c>
      <c r="AB131" s="1018"/>
      <c r="AC131" s="1018"/>
      <c r="AD131" s="1018"/>
      <c r="AE131" s="1019"/>
      <c r="AF131" s="1017">
        <v>11415230</v>
      </c>
      <c r="AG131" s="1018"/>
      <c r="AH131" s="1018"/>
      <c r="AI131" s="1018"/>
      <c r="AJ131" s="1019"/>
      <c r="AK131" s="1017">
        <v>11226423</v>
      </c>
      <c r="AL131" s="1018"/>
      <c r="AM131" s="1018"/>
      <c r="AN131" s="1018"/>
      <c r="AO131" s="1019"/>
      <c r="AP131" s="1148"/>
      <c r="AQ131" s="1149"/>
      <c r="AR131" s="1149"/>
      <c r="AS131" s="1149"/>
      <c r="AT131" s="1150"/>
      <c r="AU131" s="237"/>
      <c r="AV131" s="237"/>
      <c r="AW131" s="237"/>
      <c r="AX131" s="1120" t="s">
        <v>467</v>
      </c>
      <c r="AY131" s="1071"/>
      <c r="AZ131" s="1071"/>
      <c r="BA131" s="1071"/>
      <c r="BB131" s="1071"/>
      <c r="BC131" s="1071"/>
      <c r="BD131" s="1071"/>
      <c r="BE131" s="1072"/>
      <c r="BF131" s="1121">
        <v>124.2</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14.83123425</v>
      </c>
      <c r="AB132" s="1134"/>
      <c r="AC132" s="1134"/>
      <c r="AD132" s="1134"/>
      <c r="AE132" s="1135"/>
      <c r="AF132" s="1136">
        <v>15.021125290000001</v>
      </c>
      <c r="AG132" s="1134"/>
      <c r="AH132" s="1134"/>
      <c r="AI132" s="1134"/>
      <c r="AJ132" s="1135"/>
      <c r="AK132" s="1136">
        <v>16.548093720000001</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470</v>
      </c>
      <c r="W133" s="1114"/>
      <c r="X133" s="1114"/>
      <c r="Y133" s="1114"/>
      <c r="Z133" s="1115"/>
      <c r="AA133" s="1116">
        <v>15.1</v>
      </c>
      <c r="AB133" s="1117"/>
      <c r="AC133" s="1117"/>
      <c r="AD133" s="1117"/>
      <c r="AE133" s="1118"/>
      <c r="AF133" s="1116">
        <v>15</v>
      </c>
      <c r="AG133" s="1117"/>
      <c r="AH133" s="1117"/>
      <c r="AI133" s="1117"/>
      <c r="AJ133" s="1118"/>
      <c r="AK133" s="1116">
        <v>15.4</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rowBreaks count="2" manualBreakCount="2">
    <brk id="63"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7" zoomScaleNormal="85" zoomScaleSheetLayoutView="77"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7" zoomScaleNormal="77" zoomScaleSheetLayoutView="55" workbookViewId="0">
      <selection sqref="A1:XFD104857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4" t="s">
        <v>473</v>
      </c>
      <c r="L7" s="256"/>
      <c r="M7" s="257" t="s">
        <v>474</v>
      </c>
      <c r="N7" s="258"/>
    </row>
    <row r="8" spans="1:16" x14ac:dyDescent="0.15">
      <c r="A8" s="250"/>
      <c r="B8" s="246"/>
      <c r="C8" s="246"/>
      <c r="D8" s="246"/>
      <c r="E8" s="246"/>
      <c r="F8" s="246"/>
      <c r="G8" s="259"/>
      <c r="H8" s="260"/>
      <c r="I8" s="260"/>
      <c r="J8" s="261"/>
      <c r="K8" s="1155"/>
      <c r="L8" s="262" t="s">
        <v>475</v>
      </c>
      <c r="M8" s="263" t="s">
        <v>476</v>
      </c>
      <c r="N8" s="264" t="s">
        <v>477</v>
      </c>
    </row>
    <row r="9" spans="1:16" x14ac:dyDescent="0.15">
      <c r="A9" s="250"/>
      <c r="B9" s="246"/>
      <c r="C9" s="246"/>
      <c r="D9" s="246"/>
      <c r="E9" s="246"/>
      <c r="F9" s="246"/>
      <c r="G9" s="1156" t="s">
        <v>478</v>
      </c>
      <c r="H9" s="1157"/>
      <c r="I9" s="1157"/>
      <c r="J9" s="1158"/>
      <c r="K9" s="265">
        <v>4207844</v>
      </c>
      <c r="L9" s="266">
        <v>105367</v>
      </c>
      <c r="M9" s="267">
        <v>88814</v>
      </c>
      <c r="N9" s="268">
        <v>18.600000000000001</v>
      </c>
    </row>
    <row r="10" spans="1:16" x14ac:dyDescent="0.15">
      <c r="A10" s="250"/>
      <c r="B10" s="246"/>
      <c r="C10" s="246"/>
      <c r="D10" s="246"/>
      <c r="E10" s="246"/>
      <c r="F10" s="246"/>
      <c r="G10" s="1156" t="s">
        <v>479</v>
      </c>
      <c r="H10" s="1157"/>
      <c r="I10" s="1157"/>
      <c r="J10" s="1158"/>
      <c r="K10" s="269">
        <v>382927</v>
      </c>
      <c r="L10" s="270">
        <v>9589</v>
      </c>
      <c r="M10" s="271">
        <v>7348</v>
      </c>
      <c r="N10" s="272">
        <v>30.5</v>
      </c>
    </row>
    <row r="11" spans="1:16" ht="13.5" customHeight="1" x14ac:dyDescent="0.15">
      <c r="A11" s="250"/>
      <c r="B11" s="246"/>
      <c r="C11" s="246"/>
      <c r="D11" s="246"/>
      <c r="E11" s="246"/>
      <c r="F11" s="246"/>
      <c r="G11" s="1156" t="s">
        <v>480</v>
      </c>
      <c r="H11" s="1157"/>
      <c r="I11" s="1157"/>
      <c r="J11" s="1158"/>
      <c r="K11" s="269">
        <v>207</v>
      </c>
      <c r="L11" s="270">
        <v>5</v>
      </c>
      <c r="M11" s="271">
        <v>9064</v>
      </c>
      <c r="N11" s="272">
        <v>-99.9</v>
      </c>
    </row>
    <row r="12" spans="1:16" ht="13.5" customHeight="1" x14ac:dyDescent="0.15">
      <c r="A12" s="250"/>
      <c r="B12" s="246"/>
      <c r="C12" s="246"/>
      <c r="D12" s="246"/>
      <c r="E12" s="246"/>
      <c r="F12" s="246"/>
      <c r="G12" s="1156" t="s">
        <v>481</v>
      </c>
      <c r="H12" s="1157"/>
      <c r="I12" s="1157"/>
      <c r="J12" s="1158"/>
      <c r="K12" s="269">
        <v>259824</v>
      </c>
      <c r="L12" s="270">
        <v>6506</v>
      </c>
      <c r="M12" s="271">
        <v>917</v>
      </c>
      <c r="N12" s="272">
        <v>609.5</v>
      </c>
    </row>
    <row r="13" spans="1:16" ht="13.5" customHeight="1" x14ac:dyDescent="0.15">
      <c r="A13" s="250"/>
      <c r="B13" s="246"/>
      <c r="C13" s="246"/>
      <c r="D13" s="246"/>
      <c r="E13" s="246"/>
      <c r="F13" s="246"/>
      <c r="G13" s="1156" t="s">
        <v>482</v>
      </c>
      <c r="H13" s="1157"/>
      <c r="I13" s="1157"/>
      <c r="J13" s="1158"/>
      <c r="K13" s="269" t="s">
        <v>483</v>
      </c>
      <c r="L13" s="270" t="s">
        <v>483</v>
      </c>
      <c r="M13" s="271">
        <v>11</v>
      </c>
      <c r="N13" s="272" t="s">
        <v>483</v>
      </c>
    </row>
    <row r="14" spans="1:16" ht="13.5" customHeight="1" x14ac:dyDescent="0.15">
      <c r="A14" s="250"/>
      <c r="B14" s="246"/>
      <c r="C14" s="246"/>
      <c r="D14" s="246"/>
      <c r="E14" s="246"/>
      <c r="F14" s="246"/>
      <c r="G14" s="1156" t="s">
        <v>484</v>
      </c>
      <c r="H14" s="1157"/>
      <c r="I14" s="1157"/>
      <c r="J14" s="1158"/>
      <c r="K14" s="269">
        <v>211185</v>
      </c>
      <c r="L14" s="270">
        <v>5288</v>
      </c>
      <c r="M14" s="271">
        <v>3976</v>
      </c>
      <c r="N14" s="272">
        <v>33</v>
      </c>
    </row>
    <row r="15" spans="1:16" ht="13.5" customHeight="1" x14ac:dyDescent="0.15">
      <c r="A15" s="250"/>
      <c r="B15" s="246"/>
      <c r="C15" s="246"/>
      <c r="D15" s="246"/>
      <c r="E15" s="246"/>
      <c r="F15" s="246"/>
      <c r="G15" s="1156" t="s">
        <v>485</v>
      </c>
      <c r="H15" s="1157"/>
      <c r="I15" s="1157"/>
      <c r="J15" s="1158"/>
      <c r="K15" s="269">
        <v>153711</v>
      </c>
      <c r="L15" s="270">
        <v>3849</v>
      </c>
      <c r="M15" s="271">
        <v>2094</v>
      </c>
      <c r="N15" s="272">
        <v>83.8</v>
      </c>
    </row>
    <row r="16" spans="1:16" x14ac:dyDescent="0.15">
      <c r="A16" s="250"/>
      <c r="B16" s="246"/>
      <c r="C16" s="246"/>
      <c r="D16" s="246"/>
      <c r="E16" s="246"/>
      <c r="F16" s="246"/>
      <c r="G16" s="1159" t="s">
        <v>486</v>
      </c>
      <c r="H16" s="1160"/>
      <c r="I16" s="1160"/>
      <c r="J16" s="1161"/>
      <c r="K16" s="270">
        <v>-398697</v>
      </c>
      <c r="L16" s="270">
        <v>-9984</v>
      </c>
      <c r="M16" s="271">
        <v>-9674</v>
      </c>
      <c r="N16" s="272">
        <v>3.2</v>
      </c>
    </row>
    <row r="17" spans="1:16" x14ac:dyDescent="0.15">
      <c r="A17" s="250"/>
      <c r="B17" s="246"/>
      <c r="C17" s="246"/>
      <c r="D17" s="246"/>
      <c r="E17" s="246"/>
      <c r="F17" s="246"/>
      <c r="G17" s="1159" t="s">
        <v>173</v>
      </c>
      <c r="H17" s="1160"/>
      <c r="I17" s="1160"/>
      <c r="J17" s="1161"/>
      <c r="K17" s="270">
        <v>4817001</v>
      </c>
      <c r="L17" s="270">
        <v>120621</v>
      </c>
      <c r="M17" s="271">
        <v>102550</v>
      </c>
      <c r="N17" s="272">
        <v>17.600000000000001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51" t="s">
        <v>491</v>
      </c>
      <c r="H21" s="1152"/>
      <c r="I21" s="1152"/>
      <c r="J21" s="1153"/>
      <c r="K21" s="282">
        <v>12.29</v>
      </c>
      <c r="L21" s="283">
        <v>9.9600000000000009</v>
      </c>
      <c r="M21" s="284">
        <v>2.33</v>
      </c>
      <c r="N21" s="251"/>
      <c r="O21" s="285"/>
      <c r="P21" s="281"/>
    </row>
    <row r="22" spans="1:16" s="286" customFormat="1" x14ac:dyDescent="0.15">
      <c r="A22" s="281"/>
      <c r="B22" s="251"/>
      <c r="C22" s="251"/>
      <c r="D22" s="251"/>
      <c r="E22" s="251"/>
      <c r="F22" s="251"/>
      <c r="G22" s="1151" t="s">
        <v>492</v>
      </c>
      <c r="H22" s="1152"/>
      <c r="I22" s="1152"/>
      <c r="J22" s="1153"/>
      <c r="K22" s="287">
        <v>99.6</v>
      </c>
      <c r="L22" s="288">
        <v>97.8</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4" t="s">
        <v>473</v>
      </c>
      <c r="L30" s="256"/>
      <c r="M30" s="257" t="s">
        <v>474</v>
      </c>
      <c r="N30" s="258"/>
    </row>
    <row r="31" spans="1:16" x14ac:dyDescent="0.15">
      <c r="A31" s="250"/>
      <c r="B31" s="246"/>
      <c r="C31" s="246"/>
      <c r="D31" s="246"/>
      <c r="E31" s="246"/>
      <c r="F31" s="246"/>
      <c r="G31" s="259"/>
      <c r="H31" s="260"/>
      <c r="I31" s="260"/>
      <c r="J31" s="261"/>
      <c r="K31" s="1155"/>
      <c r="L31" s="262" t="s">
        <v>475</v>
      </c>
      <c r="M31" s="263" t="s">
        <v>476</v>
      </c>
      <c r="N31" s="264" t="s">
        <v>477</v>
      </c>
    </row>
    <row r="32" spans="1:16" ht="27" customHeight="1" x14ac:dyDescent="0.15">
      <c r="A32" s="250"/>
      <c r="B32" s="246"/>
      <c r="C32" s="246"/>
      <c r="D32" s="246"/>
      <c r="E32" s="246"/>
      <c r="F32" s="246"/>
      <c r="G32" s="1167" t="s">
        <v>496</v>
      </c>
      <c r="H32" s="1168"/>
      <c r="I32" s="1168"/>
      <c r="J32" s="1169"/>
      <c r="K32" s="296">
        <v>3679256</v>
      </c>
      <c r="L32" s="296">
        <v>92131</v>
      </c>
      <c r="M32" s="297">
        <v>68120</v>
      </c>
      <c r="N32" s="298">
        <v>35.200000000000003</v>
      </c>
    </row>
    <row r="33" spans="1:16" ht="13.5" customHeight="1" x14ac:dyDescent="0.15">
      <c r="A33" s="250"/>
      <c r="B33" s="246"/>
      <c r="C33" s="246"/>
      <c r="D33" s="246"/>
      <c r="E33" s="246"/>
      <c r="F33" s="246"/>
      <c r="G33" s="1167" t="s">
        <v>497</v>
      </c>
      <c r="H33" s="1168"/>
      <c r="I33" s="1168"/>
      <c r="J33" s="1169"/>
      <c r="K33" s="296" t="s">
        <v>483</v>
      </c>
      <c r="L33" s="296" t="s">
        <v>483</v>
      </c>
      <c r="M33" s="297" t="s">
        <v>483</v>
      </c>
      <c r="N33" s="298" t="s">
        <v>483</v>
      </c>
    </row>
    <row r="34" spans="1:16" ht="27" customHeight="1" x14ac:dyDescent="0.15">
      <c r="A34" s="250"/>
      <c r="B34" s="246"/>
      <c r="C34" s="246"/>
      <c r="D34" s="246"/>
      <c r="E34" s="246"/>
      <c r="F34" s="246"/>
      <c r="G34" s="1167" t="s">
        <v>498</v>
      </c>
      <c r="H34" s="1168"/>
      <c r="I34" s="1168"/>
      <c r="J34" s="1169"/>
      <c r="K34" s="296" t="s">
        <v>483</v>
      </c>
      <c r="L34" s="296" t="s">
        <v>483</v>
      </c>
      <c r="M34" s="297">
        <v>13</v>
      </c>
      <c r="N34" s="298" t="s">
        <v>483</v>
      </c>
    </row>
    <row r="35" spans="1:16" ht="27" customHeight="1" x14ac:dyDescent="0.15">
      <c r="A35" s="250"/>
      <c r="B35" s="246"/>
      <c r="C35" s="246"/>
      <c r="D35" s="246"/>
      <c r="E35" s="246"/>
      <c r="F35" s="246"/>
      <c r="G35" s="1167" t="s">
        <v>499</v>
      </c>
      <c r="H35" s="1168"/>
      <c r="I35" s="1168"/>
      <c r="J35" s="1169"/>
      <c r="K35" s="296">
        <v>1398525</v>
      </c>
      <c r="L35" s="296">
        <v>35020</v>
      </c>
      <c r="M35" s="297">
        <v>17609</v>
      </c>
      <c r="N35" s="298">
        <v>98.9</v>
      </c>
    </row>
    <row r="36" spans="1:16" ht="27" customHeight="1" x14ac:dyDescent="0.15">
      <c r="A36" s="250"/>
      <c r="B36" s="246"/>
      <c r="C36" s="246"/>
      <c r="D36" s="246"/>
      <c r="E36" s="246"/>
      <c r="F36" s="246"/>
      <c r="G36" s="1167" t="s">
        <v>500</v>
      </c>
      <c r="H36" s="1168"/>
      <c r="I36" s="1168"/>
      <c r="J36" s="1169"/>
      <c r="K36" s="296" t="s">
        <v>483</v>
      </c>
      <c r="L36" s="296" t="s">
        <v>483</v>
      </c>
      <c r="M36" s="297">
        <v>2944</v>
      </c>
      <c r="N36" s="298" t="s">
        <v>483</v>
      </c>
    </row>
    <row r="37" spans="1:16" ht="13.5" customHeight="1" x14ac:dyDescent="0.15">
      <c r="A37" s="250"/>
      <c r="B37" s="246"/>
      <c r="C37" s="246"/>
      <c r="D37" s="246"/>
      <c r="E37" s="246"/>
      <c r="F37" s="246"/>
      <c r="G37" s="1167" t="s">
        <v>501</v>
      </c>
      <c r="H37" s="1168"/>
      <c r="I37" s="1168"/>
      <c r="J37" s="1169"/>
      <c r="K37" s="296">
        <v>46999</v>
      </c>
      <c r="L37" s="296">
        <v>1177</v>
      </c>
      <c r="M37" s="297">
        <v>1200</v>
      </c>
      <c r="N37" s="298">
        <v>-1.9</v>
      </c>
    </row>
    <row r="38" spans="1:16" ht="27" customHeight="1" x14ac:dyDescent="0.15">
      <c r="A38" s="250"/>
      <c r="B38" s="246"/>
      <c r="C38" s="246"/>
      <c r="D38" s="246"/>
      <c r="E38" s="246"/>
      <c r="F38" s="246"/>
      <c r="G38" s="1170" t="s">
        <v>502</v>
      </c>
      <c r="H38" s="1171"/>
      <c r="I38" s="1171"/>
      <c r="J38" s="1172"/>
      <c r="K38" s="299">
        <v>2019</v>
      </c>
      <c r="L38" s="299">
        <v>51</v>
      </c>
      <c r="M38" s="300">
        <v>5</v>
      </c>
      <c r="N38" s="301">
        <v>920</v>
      </c>
      <c r="O38" s="295"/>
    </row>
    <row r="39" spans="1:16" x14ac:dyDescent="0.15">
      <c r="A39" s="250"/>
      <c r="B39" s="246"/>
      <c r="C39" s="246"/>
      <c r="D39" s="246"/>
      <c r="E39" s="246"/>
      <c r="F39" s="246"/>
      <c r="G39" s="1170" t="s">
        <v>503</v>
      </c>
      <c r="H39" s="1171"/>
      <c r="I39" s="1171"/>
      <c r="J39" s="1172"/>
      <c r="K39" s="302">
        <v>-109795</v>
      </c>
      <c r="L39" s="302">
        <v>-2749</v>
      </c>
      <c r="M39" s="303">
        <v>-3946</v>
      </c>
      <c r="N39" s="304">
        <v>-30.3</v>
      </c>
      <c r="O39" s="295"/>
    </row>
    <row r="40" spans="1:16" ht="27" customHeight="1" x14ac:dyDescent="0.15">
      <c r="A40" s="250"/>
      <c r="B40" s="246"/>
      <c r="C40" s="246"/>
      <c r="D40" s="246"/>
      <c r="E40" s="246"/>
      <c r="F40" s="246"/>
      <c r="G40" s="1167" t="s">
        <v>504</v>
      </c>
      <c r="H40" s="1168"/>
      <c r="I40" s="1168"/>
      <c r="J40" s="1169"/>
      <c r="K40" s="302">
        <v>-3159245</v>
      </c>
      <c r="L40" s="302">
        <v>-79110</v>
      </c>
      <c r="M40" s="303">
        <v>-59158</v>
      </c>
      <c r="N40" s="304">
        <v>33.700000000000003</v>
      </c>
      <c r="O40" s="295"/>
    </row>
    <row r="41" spans="1:16" x14ac:dyDescent="0.15">
      <c r="A41" s="250"/>
      <c r="B41" s="246"/>
      <c r="C41" s="246"/>
      <c r="D41" s="246"/>
      <c r="E41" s="246"/>
      <c r="F41" s="246"/>
      <c r="G41" s="1173" t="s">
        <v>284</v>
      </c>
      <c r="H41" s="1174"/>
      <c r="I41" s="1174"/>
      <c r="J41" s="1175"/>
      <c r="K41" s="296">
        <v>1857759</v>
      </c>
      <c r="L41" s="302">
        <v>46520</v>
      </c>
      <c r="M41" s="303">
        <v>26787</v>
      </c>
      <c r="N41" s="304">
        <v>73.7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62" t="s">
        <v>473</v>
      </c>
      <c r="J49" s="1164" t="s">
        <v>508</v>
      </c>
      <c r="K49" s="1165"/>
      <c r="L49" s="1165"/>
      <c r="M49" s="1165"/>
      <c r="N49" s="1166"/>
    </row>
    <row r="50" spans="1:14" x14ac:dyDescent="0.15">
      <c r="A50" s="250"/>
      <c r="B50" s="246"/>
      <c r="C50" s="246"/>
      <c r="D50" s="246"/>
      <c r="E50" s="246"/>
      <c r="F50" s="246"/>
      <c r="G50" s="314"/>
      <c r="H50" s="315"/>
      <c r="I50" s="1163"/>
      <c r="J50" s="316" t="s">
        <v>509</v>
      </c>
      <c r="K50" s="317" t="s">
        <v>510</v>
      </c>
      <c r="L50" s="318" t="s">
        <v>511</v>
      </c>
      <c r="M50" s="319" t="s">
        <v>512</v>
      </c>
      <c r="N50" s="320" t="s">
        <v>513</v>
      </c>
    </row>
    <row r="51" spans="1:14" x14ac:dyDescent="0.15">
      <c r="A51" s="250"/>
      <c r="B51" s="246"/>
      <c r="C51" s="246"/>
      <c r="D51" s="246"/>
      <c r="E51" s="246"/>
      <c r="F51" s="246"/>
      <c r="G51" s="312" t="s">
        <v>514</v>
      </c>
      <c r="H51" s="313"/>
      <c r="I51" s="321">
        <v>3933858</v>
      </c>
      <c r="J51" s="322">
        <v>94796</v>
      </c>
      <c r="K51" s="323">
        <v>-21.2</v>
      </c>
      <c r="L51" s="324">
        <v>70489</v>
      </c>
      <c r="M51" s="325">
        <v>5.0999999999999996</v>
      </c>
      <c r="N51" s="326">
        <v>-26.3</v>
      </c>
    </row>
    <row r="52" spans="1:14" x14ac:dyDescent="0.15">
      <c r="A52" s="250"/>
      <c r="B52" s="246"/>
      <c r="C52" s="246"/>
      <c r="D52" s="246"/>
      <c r="E52" s="246"/>
      <c r="F52" s="246"/>
      <c r="G52" s="327"/>
      <c r="H52" s="328" t="s">
        <v>515</v>
      </c>
      <c r="I52" s="329">
        <v>1571085</v>
      </c>
      <c r="J52" s="330">
        <v>37859</v>
      </c>
      <c r="K52" s="331">
        <v>-11</v>
      </c>
      <c r="L52" s="332">
        <v>37817</v>
      </c>
      <c r="M52" s="333">
        <v>1.8</v>
      </c>
      <c r="N52" s="334">
        <v>-12.8</v>
      </c>
    </row>
    <row r="53" spans="1:14" x14ac:dyDescent="0.15">
      <c r="A53" s="250"/>
      <c r="B53" s="246"/>
      <c r="C53" s="246"/>
      <c r="D53" s="246"/>
      <c r="E53" s="246"/>
      <c r="F53" s="246"/>
      <c r="G53" s="312" t="s">
        <v>516</v>
      </c>
      <c r="H53" s="313"/>
      <c r="I53" s="321">
        <v>5539927</v>
      </c>
      <c r="J53" s="322">
        <v>134422</v>
      </c>
      <c r="K53" s="323">
        <v>41.8</v>
      </c>
      <c r="L53" s="324">
        <v>84389</v>
      </c>
      <c r="M53" s="325">
        <v>19.7</v>
      </c>
      <c r="N53" s="326">
        <v>22.1</v>
      </c>
    </row>
    <row r="54" spans="1:14" x14ac:dyDescent="0.15">
      <c r="A54" s="250"/>
      <c r="B54" s="246"/>
      <c r="C54" s="246"/>
      <c r="D54" s="246"/>
      <c r="E54" s="246"/>
      <c r="F54" s="246"/>
      <c r="G54" s="327"/>
      <c r="H54" s="328" t="s">
        <v>515</v>
      </c>
      <c r="I54" s="329">
        <v>1960057</v>
      </c>
      <c r="J54" s="330">
        <v>47559</v>
      </c>
      <c r="K54" s="331">
        <v>25.6</v>
      </c>
      <c r="L54" s="332">
        <v>44339</v>
      </c>
      <c r="M54" s="333">
        <v>17.2</v>
      </c>
      <c r="N54" s="334">
        <v>8.4</v>
      </c>
    </row>
    <row r="55" spans="1:14" x14ac:dyDescent="0.15">
      <c r="A55" s="250"/>
      <c r="B55" s="246"/>
      <c r="C55" s="246"/>
      <c r="D55" s="246"/>
      <c r="E55" s="246"/>
      <c r="F55" s="246"/>
      <c r="G55" s="312" t="s">
        <v>517</v>
      </c>
      <c r="H55" s="313"/>
      <c r="I55" s="321">
        <v>4383005</v>
      </c>
      <c r="J55" s="322">
        <v>107463</v>
      </c>
      <c r="K55" s="323">
        <v>-20.100000000000001</v>
      </c>
      <c r="L55" s="324">
        <v>83623</v>
      </c>
      <c r="M55" s="325">
        <v>-0.9</v>
      </c>
      <c r="N55" s="326">
        <v>-19.2</v>
      </c>
    </row>
    <row r="56" spans="1:14" x14ac:dyDescent="0.15">
      <c r="A56" s="250"/>
      <c r="B56" s="246"/>
      <c r="C56" s="246"/>
      <c r="D56" s="246"/>
      <c r="E56" s="246"/>
      <c r="F56" s="246"/>
      <c r="G56" s="327"/>
      <c r="H56" s="328" t="s">
        <v>515</v>
      </c>
      <c r="I56" s="329">
        <v>3359653</v>
      </c>
      <c r="J56" s="330">
        <v>82373</v>
      </c>
      <c r="K56" s="331">
        <v>73.2</v>
      </c>
      <c r="L56" s="332">
        <v>48787</v>
      </c>
      <c r="M56" s="333">
        <v>10</v>
      </c>
      <c r="N56" s="334">
        <v>63.2</v>
      </c>
    </row>
    <row r="57" spans="1:14" x14ac:dyDescent="0.15">
      <c r="A57" s="250"/>
      <c r="B57" s="246"/>
      <c r="C57" s="246"/>
      <c r="D57" s="246"/>
      <c r="E57" s="246"/>
      <c r="F57" s="246"/>
      <c r="G57" s="312" t="s">
        <v>518</v>
      </c>
      <c r="H57" s="313"/>
      <c r="I57" s="321">
        <v>5488528</v>
      </c>
      <c r="J57" s="322">
        <v>136026</v>
      </c>
      <c r="K57" s="323">
        <v>26.6</v>
      </c>
      <c r="L57" s="324">
        <v>87974</v>
      </c>
      <c r="M57" s="325">
        <v>5.2</v>
      </c>
      <c r="N57" s="326">
        <v>21.4</v>
      </c>
    </row>
    <row r="58" spans="1:14" x14ac:dyDescent="0.15">
      <c r="A58" s="250"/>
      <c r="B58" s="246"/>
      <c r="C58" s="246"/>
      <c r="D58" s="246"/>
      <c r="E58" s="246"/>
      <c r="F58" s="246"/>
      <c r="G58" s="327"/>
      <c r="H58" s="328" t="s">
        <v>515</v>
      </c>
      <c r="I58" s="329">
        <v>4322825</v>
      </c>
      <c r="J58" s="330">
        <v>107136</v>
      </c>
      <c r="K58" s="331">
        <v>30.1</v>
      </c>
      <c r="L58" s="332">
        <v>48183</v>
      </c>
      <c r="M58" s="333">
        <v>-1.2</v>
      </c>
      <c r="N58" s="334">
        <v>31.3</v>
      </c>
    </row>
    <row r="59" spans="1:14" x14ac:dyDescent="0.15">
      <c r="A59" s="250"/>
      <c r="B59" s="246"/>
      <c r="C59" s="246"/>
      <c r="D59" s="246"/>
      <c r="E59" s="246"/>
      <c r="F59" s="246"/>
      <c r="G59" s="312" t="s">
        <v>519</v>
      </c>
      <c r="H59" s="313"/>
      <c r="I59" s="321">
        <v>8383889</v>
      </c>
      <c r="J59" s="322">
        <v>209938</v>
      </c>
      <c r="K59" s="323">
        <v>54.3</v>
      </c>
      <c r="L59" s="324">
        <v>83280</v>
      </c>
      <c r="M59" s="325">
        <v>-5.3</v>
      </c>
      <c r="N59" s="326">
        <v>59.6</v>
      </c>
    </row>
    <row r="60" spans="1:14" x14ac:dyDescent="0.15">
      <c r="A60" s="250"/>
      <c r="B60" s="246"/>
      <c r="C60" s="246"/>
      <c r="D60" s="246"/>
      <c r="E60" s="246"/>
      <c r="F60" s="246"/>
      <c r="G60" s="327"/>
      <c r="H60" s="328" t="s">
        <v>515</v>
      </c>
      <c r="I60" s="335">
        <v>6814047</v>
      </c>
      <c r="J60" s="330">
        <v>170628</v>
      </c>
      <c r="K60" s="331">
        <v>59.3</v>
      </c>
      <c r="L60" s="332">
        <v>43123</v>
      </c>
      <c r="M60" s="333">
        <v>-10.5</v>
      </c>
      <c r="N60" s="334">
        <v>69.8</v>
      </c>
    </row>
    <row r="61" spans="1:14" x14ac:dyDescent="0.15">
      <c r="A61" s="250"/>
      <c r="B61" s="246"/>
      <c r="C61" s="246"/>
      <c r="D61" s="246"/>
      <c r="E61" s="246"/>
      <c r="F61" s="246"/>
      <c r="G61" s="312" t="s">
        <v>520</v>
      </c>
      <c r="H61" s="336"/>
      <c r="I61" s="337">
        <v>5545841</v>
      </c>
      <c r="J61" s="338">
        <v>136529</v>
      </c>
      <c r="K61" s="339">
        <v>16.3</v>
      </c>
      <c r="L61" s="340">
        <v>81951</v>
      </c>
      <c r="M61" s="341">
        <v>4.8</v>
      </c>
      <c r="N61" s="326">
        <v>11.5</v>
      </c>
    </row>
    <row r="62" spans="1:14" x14ac:dyDescent="0.15">
      <c r="A62" s="250"/>
      <c r="B62" s="246"/>
      <c r="C62" s="246"/>
      <c r="D62" s="246"/>
      <c r="E62" s="246"/>
      <c r="F62" s="246"/>
      <c r="G62" s="327"/>
      <c r="H62" s="328" t="s">
        <v>515</v>
      </c>
      <c r="I62" s="329">
        <v>3605533</v>
      </c>
      <c r="J62" s="330">
        <v>89111</v>
      </c>
      <c r="K62" s="331">
        <v>35.4</v>
      </c>
      <c r="L62" s="332">
        <v>44450</v>
      </c>
      <c r="M62" s="333">
        <v>3.5</v>
      </c>
      <c r="N62" s="334">
        <v>31.9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3" zoomScaleNormal="53"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6" t="s">
        <v>3</v>
      </c>
      <c r="D47" s="1176"/>
      <c r="E47" s="1177"/>
      <c r="F47" s="11">
        <v>12.4</v>
      </c>
      <c r="G47" s="12">
        <v>12.97</v>
      </c>
      <c r="H47" s="12">
        <v>15.28</v>
      </c>
      <c r="I47" s="12">
        <v>15.57</v>
      </c>
      <c r="J47" s="13">
        <v>12.78</v>
      </c>
    </row>
    <row r="48" spans="2:10" ht="57.75" customHeight="1" x14ac:dyDescent="0.15">
      <c r="B48" s="14"/>
      <c r="C48" s="1178" t="s">
        <v>4</v>
      </c>
      <c r="D48" s="1178"/>
      <c r="E48" s="1179"/>
      <c r="F48" s="15">
        <v>4</v>
      </c>
      <c r="G48" s="16">
        <v>2.88</v>
      </c>
      <c r="H48" s="16">
        <v>3.16</v>
      </c>
      <c r="I48" s="16">
        <v>3.51</v>
      </c>
      <c r="J48" s="17">
        <v>3.6</v>
      </c>
    </row>
    <row r="49" spans="2:10" ht="57.75" customHeight="1" thickBot="1" x14ac:dyDescent="0.2">
      <c r="B49" s="18"/>
      <c r="C49" s="1180" t="s">
        <v>5</v>
      </c>
      <c r="D49" s="1180"/>
      <c r="E49" s="1181"/>
      <c r="F49" s="19">
        <v>2.93</v>
      </c>
      <c r="G49" s="20" t="s">
        <v>527</v>
      </c>
      <c r="H49" s="20">
        <v>2.33</v>
      </c>
      <c r="I49" s="20">
        <v>0.76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2018-10-26T02:06:09Z</cp:lastPrinted>
  <dcterms:created xsi:type="dcterms:W3CDTF">2018-01-24T05:51:59Z</dcterms:created>
  <dcterms:modified xsi:type="dcterms:W3CDTF">2018-11-29T23:40:16Z</dcterms:modified>
  <cp:category/>
</cp:coreProperties>
</file>