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3" r:id="rId15"/>
    <sheet name="施設類型別ストック情報分析表①" sheetId="1" r:id="rId16"/>
    <sheet name="施設類型別ストック情報分析表②" sheetId="2" r:id="rId17"/>
  </sheets>
  <externalReferences>
    <externalReference r:id="rId18"/>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<sst xmlns="http://schemas.openxmlformats.org/spreadsheetml/2006/main" xmlns:r="http://schemas.openxmlformats.org/officeDocument/2006/relationships" count="547" uniqueCount="547">
  <si>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</si>
  <si>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</si>
  <si>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</si>
  <si>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37"/>
  </si>
  <si>
    <t>実質収支額</t>
    <rPh sb="0" eb="2">
      <t>ジッシツ</t>
    </rPh>
    <rPh sb="2" eb="4">
      <t>シュウシ</t>
    </rPh>
    <rPh sb="4" eb="5">
      <t>ガク</t>
    </rPh>
    <phoneticPr fontId="37"/>
  </si>
  <si>
    <t>（参考）</t>
    <rPh sb="1" eb="3">
      <t>サンコウ</t>
    </rPh>
    <phoneticPr fontId="37"/>
  </si>
  <si>
    <t>第2次</t>
    <rPh sb="0" eb="1">
      <t>ダイ</t>
    </rPh>
    <rPh sb="2" eb="3">
      <t>ジ</t>
    </rPh>
    <phoneticPr fontId="37"/>
  </si>
  <si>
    <t>(Ｂ)</t>
  </si>
  <si>
    <t>区分</t>
    <rPh sb="0" eb="2">
      <t>クブン</t>
    </rPh>
    <phoneticPr fontId="37"/>
  </si>
  <si>
    <t>徴収率
(％)</t>
    <rPh sb="0" eb="2">
      <t>チョウシュウ</t>
    </rPh>
    <rPh sb="2" eb="3">
      <t>リツ</t>
    </rPh>
    <phoneticPr fontId="37"/>
  </si>
  <si>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</si>
  <si>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7"/>
  </si>
  <si>
    <t>前年度末減債基金残高(D)</t>
  </si>
  <si>
    <t>会計</t>
    <rPh sb="0" eb="2">
      <t>カイケイ</t>
    </rPh>
    <phoneticPr fontId="37"/>
  </si>
  <si>
    <t>令和2年国調(人)</t>
    <rPh sb="3" eb="4">
      <t>ネン</t>
    </rPh>
    <rPh sb="4" eb="5">
      <t>コク</t>
    </rPh>
    <rPh sb="5" eb="6">
      <t>チョウ</t>
    </rPh>
    <phoneticPr fontId="37"/>
  </si>
  <si>
    <t>令和4年度(千円)</t>
    <rPh sb="0" eb="2">
      <t>レイワ</t>
    </rPh>
    <rPh sb="4" eb="5">
      <t>ド</t>
    </rPh>
    <rPh sb="6" eb="8">
      <t>センエン</t>
    </rPh>
    <phoneticPr fontId="37"/>
  </si>
  <si>
    <t>実質単年度収支</t>
    <rPh sb="0" eb="2">
      <t>ジッシツ</t>
    </rPh>
    <rPh sb="2" eb="5">
      <t>タンネンド</t>
    </rPh>
    <rPh sb="5" eb="7">
      <t>シュウシ</t>
    </rPh>
    <phoneticPr fontId="37"/>
  </si>
  <si>
    <t>年度</t>
    <rPh sb="0" eb="2">
      <t>ネンド</t>
    </rPh>
    <phoneticPr fontId="37"/>
  </si>
  <si>
    <t>人口</t>
    <rPh sb="0" eb="2">
      <t>ジンコウ</t>
    </rPh>
    <phoneticPr fontId="37"/>
  </si>
  <si>
    <t>手数料</t>
  </si>
  <si>
    <t>（百万円）</t>
    <rPh sb="1" eb="2">
      <t>ヒャク</t>
    </rPh>
    <rPh sb="2" eb="4">
      <t>マンエン</t>
    </rPh>
    <phoneticPr fontId="37"/>
  </si>
  <si>
    <t>実質収支比率等に係る経年分析</t>
  </si>
  <si>
    <t>法非適用企業</t>
  </si>
  <si>
    <t>元利償還金</t>
  </si>
  <si>
    <t>分子の構造</t>
    <rPh sb="0" eb="2">
      <t>ブンシ</t>
    </rPh>
    <rPh sb="3" eb="5">
      <t>コウゾウ</t>
    </rPh>
    <phoneticPr fontId="37"/>
  </si>
  <si>
    <t>（百万円）</t>
  </si>
  <si>
    <t>元利償還金等(A)</t>
  </si>
  <si>
    <t>減債基金積立不足算定額</t>
  </si>
  <si>
    <t>実質公債費比率
（(Ａ)－((Ｂ)＋(Ｄ))）／（(Ｃ)－(Ｄ)）×１００</t>
    <rPh sb="0" eb="2">
      <t>ジッシツ</t>
    </rPh>
    <rPh sb="2" eb="4">
      <t>コウサイ</t>
    </rPh>
    <rPh sb="4" eb="5">
      <t>ヒ</t>
    </rPh>
    <rPh sb="5" eb="7">
      <t>ヒリツ</t>
    </rPh>
    <phoneticPr fontId="37"/>
  </si>
  <si>
    <t>減債基金積立不足算定額※2</t>
  </si>
  <si>
    <t>　補助費等</t>
    <rPh sb="1" eb="3">
      <t>ホジョ</t>
    </rPh>
    <rPh sb="3" eb="4">
      <t>ヒ</t>
    </rPh>
    <rPh sb="4" eb="5">
      <t>トウ</t>
    </rPh>
    <phoneticPr fontId="37"/>
  </si>
  <si>
    <t>依頼土地の買い戻しに係るもの</t>
    <rPh sb="0" eb="2">
      <t>イライ</t>
    </rPh>
    <rPh sb="2" eb="4">
      <t>トチ</t>
    </rPh>
    <rPh sb="5" eb="6">
      <t>カ</t>
    </rPh>
    <rPh sb="7" eb="8">
      <t>モド</t>
    </rPh>
    <rPh sb="10" eb="11">
      <t>カカ</t>
    </rPh>
    <phoneticPr fontId="37"/>
  </si>
  <si>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</si>
  <si>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</si>
  <si>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</si>
  <si>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7"/>
  </si>
  <si>
    <t>臨時職員</t>
    <rPh sb="0" eb="2">
      <t>リンジ</t>
    </rPh>
    <rPh sb="2" eb="4">
      <t>ショクイン</t>
    </rPh>
    <phoneticPr fontId="37"/>
  </si>
  <si>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</si>
  <si>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</si>
  <si>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</si>
  <si>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債務負担行為に基づく支出額</t>
  </si>
  <si>
    <t>対比（差引）</t>
    <rPh sb="0" eb="2">
      <t>タイヒ</t>
    </rPh>
    <rPh sb="3" eb="5">
      <t>サシヒキ</t>
    </rPh>
    <phoneticPr fontId="37"/>
  </si>
  <si>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</si>
  <si>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</si>
  <si>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</si>
  <si>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</si>
  <si>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</si>
  <si>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算入公債費等</t>
  </si>
  <si>
    <t>(A)－(B)</t>
  </si>
  <si>
    <t>(注釈)</t>
    <rPh sb="1" eb="2">
      <t>チュウ</t>
    </rPh>
    <rPh sb="2" eb="3">
      <t>シャク</t>
    </rPh>
    <phoneticPr fontId="37"/>
  </si>
  <si>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</si>
  <si>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</si>
  <si>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</si>
  <si>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</si>
  <si>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7"/>
  </si>
  <si>
    <t>一般職員等(※6)</t>
    <rPh sb="0" eb="2">
      <t>イッパン</t>
    </rPh>
    <rPh sb="2" eb="4">
      <t>ショクイン</t>
    </rPh>
    <rPh sb="4" eb="5">
      <t>トウ</t>
    </rPh>
    <phoneticPr fontId="37"/>
  </si>
  <si>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</si>
  <si>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</si>
  <si>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</si>
  <si>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7"/>
  </si>
  <si>
    <t>　　都市計画税</t>
  </si>
  <si>
    <t>減債基金
積立状況等（注）</t>
    <rPh sb="0" eb="2">
      <t>ゲンサイ</t>
    </rPh>
    <rPh sb="2" eb="4">
      <t>キキン</t>
    </rPh>
    <rPh sb="5" eb="7">
      <t>ツミタテ</t>
    </rPh>
    <rPh sb="7" eb="9">
      <t>ジョウキョウ</t>
    </rPh>
    <rPh sb="9" eb="10">
      <t>トウ</t>
    </rPh>
    <rPh sb="10" eb="13">
      <t>チュウ</t>
    </rPh>
    <phoneticPr fontId="37"/>
  </si>
  <si>
    <t>将来負担比率</t>
    <rPh sb="0" eb="2">
      <t>ショウライ</t>
    </rPh>
    <rPh sb="2" eb="4">
      <t>フタン</t>
    </rPh>
    <rPh sb="4" eb="6">
      <t>ヒリツ</t>
    </rPh>
    <phoneticPr fontId="39"/>
  </si>
  <si>
    <t>PFI事業に係るもの</t>
    <rPh sb="3" eb="5">
      <t>ジギョウ</t>
    </rPh>
    <rPh sb="6" eb="7">
      <t>カカ</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</si>
  <si>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</si>
  <si>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</si>
  <si>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</si>
  <si>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黒字額</t>
    <rPh sb="0" eb="2">
      <t>クロジ</t>
    </rPh>
    <rPh sb="2" eb="3">
      <t>ガク</t>
    </rPh>
    <phoneticPr fontId="1"/>
  </si>
  <si>
    <t>公債費負担比率</t>
    <rPh sb="0" eb="3">
      <t>コウサイヒ</t>
    </rPh>
    <rPh sb="3" eb="5">
      <t>フタン</t>
    </rPh>
    <rPh sb="5" eb="7">
      <t>ヒリツ</t>
    </rPh>
    <phoneticPr fontId="37"/>
  </si>
  <si>
    <t>その他特定目的基金</t>
    <rPh sb="2" eb="3">
      <t>タ</t>
    </rPh>
    <rPh sb="3" eb="5">
      <t>トクテイ</t>
    </rPh>
    <rPh sb="5" eb="7">
      <t>モクテキ</t>
    </rPh>
    <rPh sb="7" eb="9">
      <t>キキン</t>
    </rPh>
    <phoneticPr fontId="37"/>
  </si>
  <si>
    <t>×</t>
  </si>
  <si>
    <t>単年度収支</t>
  </si>
  <si>
    <t>債務負担行為に基づく支出予定額</t>
  </si>
  <si>
    <t>公営企業債等繰入見込額</t>
  </si>
  <si>
    <t>財源超過</t>
    <rPh sb="0" eb="2">
      <t>ザイゲン</t>
    </rPh>
    <rPh sb="2" eb="4">
      <t>チョウカ</t>
    </rPh>
    <phoneticPr fontId="37"/>
  </si>
  <si>
    <t>組合等負担等見込額</t>
  </si>
  <si>
    <t>設立法人等の負債額等負担見込額</t>
  </si>
  <si>
    <t>退職手当負担見込額</t>
  </si>
  <si>
    <t>利子補給に係るもの</t>
  </si>
  <si>
    <t>島根県安来市</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</si>
  <si>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</si>
  <si>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</si>
  <si>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</si>
  <si>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</si>
  <si>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</si>
  <si>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</si>
  <si>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</si>
  <si>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7"/>
  </si>
  <si>
    <t>当該団体決算額
（千円）</t>
    <rPh sb="0" eb="2">
      <t>トウガイ</t>
    </rPh>
    <rPh sb="2" eb="4">
      <t>ダンタイ</t>
    </rPh>
    <rPh sb="4" eb="6">
      <t>ケッサン</t>
    </rPh>
    <rPh sb="6" eb="7">
      <t>ガク</t>
    </rPh>
    <rPh sb="9" eb="11">
      <t>センエン</t>
    </rPh>
    <phoneticPr fontId="37"/>
  </si>
  <si>
    <t>実質収支額</t>
  </si>
  <si>
    <t>組合等連結実質赤字額負担見込額</t>
  </si>
  <si>
    <t>商工費</t>
  </si>
  <si>
    <t>充当可能財源等(B)</t>
  </si>
  <si>
    <t>事業会計の一覧</t>
    <rPh sb="0" eb="2">
      <t>ジギョウ</t>
    </rPh>
    <rPh sb="2" eb="4">
      <t>カイケイ</t>
    </rPh>
    <phoneticPr fontId="37"/>
  </si>
  <si>
    <t>充当可能基金</t>
  </si>
  <si>
    <t>（百万円）</t>
    <rPh sb="1" eb="4">
      <t>ヒャクマンエン</t>
    </rPh>
    <phoneticPr fontId="37"/>
  </si>
  <si>
    <t>内訳</t>
    <rPh sb="0" eb="2">
      <t>ウチワケ</t>
    </rPh>
    <phoneticPr fontId="36"/>
  </si>
  <si>
    <t>充当可能特定歳入</t>
  </si>
  <si>
    <t>第3次</t>
    <rPh sb="0" eb="1">
      <t>ダイ</t>
    </rPh>
    <rPh sb="2" eb="3">
      <t>ジ</t>
    </rPh>
    <phoneticPr fontId="37"/>
  </si>
  <si>
    <t>将来負担比率の分子</t>
  </si>
  <si>
    <t xml:space="preserve"> </t>
  </si>
  <si>
    <t>▲ 1.07</t>
  </si>
  <si>
    <t>連結実質赤字比率に係る赤字・黒字の構成分析</t>
  </si>
  <si>
    <t>　法定外普通税</t>
  </si>
  <si>
    <t>財政調整基金</t>
    <rPh sb="0" eb="2">
      <t>ザイセイ</t>
    </rPh>
    <rPh sb="2" eb="4">
      <t>チョウセイ</t>
    </rPh>
    <rPh sb="4" eb="6">
      <t>キキン</t>
    </rPh>
    <phoneticPr fontId="37"/>
  </si>
  <si>
    <t>うち日本人(％)</t>
  </si>
  <si>
    <t>地方消費税交付金</t>
  </si>
  <si>
    <t>減債基金</t>
    <rPh sb="0" eb="2">
      <t>ゲンサイ</t>
    </rPh>
    <rPh sb="2" eb="4">
      <t>キキン</t>
    </rPh>
    <phoneticPr fontId="37"/>
  </si>
  <si>
    <t>　法定普通税</t>
  </si>
  <si>
    <t>基金残高合計</t>
    <rPh sb="0" eb="2">
      <t>キキン</t>
    </rPh>
    <rPh sb="2" eb="4">
      <t>ザンダカ</t>
    </rPh>
    <rPh sb="4" eb="6">
      <t>ゴウケイ</t>
    </rPh>
    <phoneticPr fontId="37"/>
  </si>
  <si>
    <t>基準財政需要額</t>
  </si>
  <si>
    <t>組合等名</t>
  </si>
  <si>
    <t>令和2年国調</t>
    <rPh sb="0" eb="2">
      <t>レイワ</t>
    </rPh>
    <rPh sb="3" eb="4">
      <t>ネン</t>
    </rPh>
    <rPh sb="4" eb="5">
      <t>コク</t>
    </rPh>
    <rPh sb="5" eb="6">
      <t>チョウ</t>
    </rPh>
    <phoneticPr fontId="37"/>
  </si>
  <si>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</si>
  <si>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</si>
  <si>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7"/>
  </si>
  <si>
    <t>歳入の状況（単位 千円・％）</t>
    <rPh sb="0" eb="2">
      <t>サイニュウ</t>
    </rPh>
    <rPh sb="3" eb="5">
      <t>ジョウキョウ</t>
    </rPh>
    <rPh sb="6" eb="8">
      <t>タンイ</t>
    </rPh>
    <rPh sb="9" eb="11">
      <t>センエン</t>
    </rPh>
    <phoneticPr fontId="37"/>
  </si>
  <si>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</si>
  <si>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</si>
  <si>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1"/>
  </si>
  <si>
    <t>将来負担額</t>
    <rPh sb="0" eb="2">
      <t>ショウライ</t>
    </rPh>
    <rPh sb="2" eb="4">
      <t>フタン</t>
    </rPh>
    <rPh sb="4" eb="5">
      <t>ガク</t>
    </rPh>
    <phoneticPr fontId="37"/>
  </si>
  <si>
    <t>　　　個人均等割</t>
  </si>
  <si>
    <t>　　うち職員給</t>
    <rPh sb="4" eb="6">
      <t>ショクイン</t>
    </rPh>
    <rPh sb="6" eb="7">
      <t>キュウ</t>
    </rPh>
    <phoneticPr fontId="37"/>
  </si>
  <si>
    <t>充当可能財源等</t>
    <rPh sb="0" eb="2">
      <t>ジュウトウ</t>
    </rPh>
    <rPh sb="2" eb="4">
      <t>カノウ</t>
    </rPh>
    <rPh sb="4" eb="6">
      <t>ザイゲン</t>
    </rPh>
    <rPh sb="6" eb="7">
      <t>トウ</t>
    </rPh>
    <phoneticPr fontId="37"/>
  </si>
  <si>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</si>
  <si>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</si>
  <si>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</si>
  <si>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</si>
  <si>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</si>
  <si>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</si>
  <si>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</si>
  <si>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7"/>
  </si>
  <si>
    <t>令和5年度　財政状況資料集</t>
  </si>
  <si>
    <t>総括表（市町村）</t>
    <rPh sb="0" eb="2">
      <t>ソウカツ</t>
    </rPh>
    <rPh sb="2" eb="3">
      <t>ヒョウ</t>
    </rPh>
    <rPh sb="4" eb="7">
      <t>シチョウソン</t>
    </rPh>
    <phoneticPr fontId="37"/>
  </si>
  <si>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</si>
  <si>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</si>
  <si>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</si>
  <si>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いわゆる五省協定等に係るもの</t>
    <rPh sb="4" eb="6">
      <t>ゴショウ</t>
    </rPh>
    <rPh sb="6" eb="9">
      <t>キョウテイトウ</t>
    </rPh>
    <rPh sb="10" eb="11">
      <t>カカ</t>
    </rPh>
    <phoneticPr fontId="36"/>
  </si>
  <si>
    <t>指定団体等の指定状況</t>
  </si>
  <si>
    <t>歳出総額</t>
  </si>
  <si>
    <t>ゴルフ場利用税交付金</t>
  </si>
  <si>
    <t>寄附金</t>
  </si>
  <si>
    <t>島根県</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</si>
  <si>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</si>
  <si>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</si>
  <si>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Ⅰ－１</t>
  </si>
  <si>
    <t>令和5年度(千円)</t>
    <rPh sb="0" eb="2">
      <t>レイワ</t>
    </rPh>
    <rPh sb="3" eb="5">
      <t>ネンド</t>
    </rPh>
    <rPh sb="6" eb="8">
      <t>センエン</t>
    </rPh>
    <phoneticPr fontId="37"/>
  </si>
  <si>
    <t>令和5年度(千円･％)</t>
    <rPh sb="0" eb="2">
      <t>レイワ</t>
    </rPh>
    <rPh sb="3" eb="5">
      <t>ネンド</t>
    </rPh>
    <rPh sb="6" eb="8">
      <t>センエン</t>
    </rPh>
    <phoneticPr fontId="37"/>
  </si>
  <si>
    <t>地方公務員等共済組合に係るもの</t>
    <rPh sb="0" eb="2">
      <t>チホウ</t>
    </rPh>
    <rPh sb="2" eb="5">
      <t>コウムイン</t>
    </rPh>
    <rPh sb="5" eb="6">
      <t>トウ</t>
    </rPh>
    <rPh sb="6" eb="8">
      <t>キョウサイ</t>
    </rPh>
    <rPh sb="8" eb="10">
      <t>クミアイ</t>
    </rPh>
    <rPh sb="11" eb="12">
      <t>カカ</t>
    </rPh>
    <phoneticPr fontId="37"/>
  </si>
  <si>
    <t>令和4年度(千円･％)</t>
    <rPh sb="0" eb="2">
      <t>レイワ</t>
    </rPh>
    <rPh sb="4" eb="5">
      <t>ド</t>
    </rPh>
    <rPh sb="6" eb="8">
      <t>センエン</t>
    </rPh>
    <phoneticPr fontId="37"/>
  </si>
  <si>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</si>
  <si>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</si>
  <si>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37"/>
  </si>
  <si>
    <t>財政健全化等</t>
    <rPh sb="0" eb="2">
      <t>ザイセイ</t>
    </rPh>
    <rPh sb="2" eb="5">
      <t>ケンゼンカ</t>
    </rPh>
    <rPh sb="5" eb="6">
      <t>トウ</t>
    </rPh>
    <phoneticPr fontId="37"/>
  </si>
  <si>
    <t>分担金・負担金</t>
  </si>
  <si>
    <t>経常収支比率</t>
    <rPh sb="0" eb="2">
      <t>ケイジョウ</t>
    </rPh>
    <rPh sb="2" eb="4">
      <t>シュウシ</t>
    </rPh>
    <rPh sb="4" eb="6">
      <t>ヒリツ</t>
    </rPh>
    <phoneticPr fontId="37"/>
  </si>
  <si>
    <t>市町村名</t>
    <rPh sb="0" eb="3">
      <t>シチョウソン</t>
    </rPh>
    <rPh sb="3" eb="4">
      <t>メイ</t>
    </rPh>
    <phoneticPr fontId="37"/>
  </si>
  <si>
    <t>　　うち一部事務組合負担金</t>
  </si>
  <si>
    <t>純固定資産税</t>
    <rPh sb="0" eb="1">
      <t>ジュン</t>
    </rPh>
    <rPh sb="1" eb="3">
      <t>コテイ</t>
    </rPh>
    <rPh sb="3" eb="6">
      <t>シサンゼイ</t>
    </rPh>
    <phoneticPr fontId="37"/>
  </si>
  <si>
    <t>安来市</t>
  </si>
  <si>
    <t xml:space="preserve">充当可能特定歳入 </t>
    <rPh sb="0" eb="2">
      <t>ジュウトウ</t>
    </rPh>
    <rPh sb="2" eb="4">
      <t>カノウ</t>
    </rPh>
    <rPh sb="4" eb="6">
      <t>トクテイ</t>
    </rPh>
    <rPh sb="6" eb="8">
      <t>サイニュウ</t>
    </rPh>
    <phoneticPr fontId="36"/>
  </si>
  <si>
    <t>令和5年度</t>
    <rPh sb="0" eb="2">
      <t>レイワ</t>
    </rPh>
    <rPh sb="3" eb="5">
      <t>ネンド</t>
    </rPh>
    <phoneticPr fontId="37"/>
  </si>
  <si>
    <t>地方交付税種地</t>
    <rPh sb="0" eb="2">
      <t>チホウ</t>
    </rPh>
    <rPh sb="2" eb="5">
      <t>コウフゼイ</t>
    </rPh>
    <rPh sb="5" eb="6">
      <t>シュ</t>
    </rPh>
    <rPh sb="6" eb="7">
      <t>チ</t>
    </rPh>
    <phoneticPr fontId="37"/>
  </si>
  <si>
    <t>1-2</t>
  </si>
  <si>
    <t>(　参考　）</t>
    <rPh sb="2" eb="4">
      <t>サンコウ</t>
    </rPh>
    <phoneticPr fontId="40"/>
  </si>
  <si>
    <t>会計名</t>
    <rPh sb="0" eb="2">
      <t>カイケイ</t>
    </rPh>
    <rPh sb="2" eb="3">
      <t>メイ</t>
    </rPh>
    <phoneticPr fontId="37"/>
  </si>
  <si>
    <t>(Ｅ)</t>
  </si>
  <si>
    <t>歳入歳出差引</t>
  </si>
  <si>
    <t>　　(※1)</t>
  </si>
  <si>
    <t>首都</t>
    <rPh sb="0" eb="2">
      <t>シュト</t>
    </rPh>
    <phoneticPr fontId="37"/>
  </si>
  <si>
    <t>翌年度に繰越すべき財源</t>
  </si>
  <si>
    <t>標準財政規模</t>
    <rPh sb="0" eb="2">
      <t>ヒョウジュン</t>
    </rPh>
    <rPh sb="2" eb="4">
      <t>ザイセイ</t>
    </rPh>
    <rPh sb="4" eb="6">
      <t>キボ</t>
    </rPh>
    <phoneticPr fontId="37"/>
  </si>
  <si>
    <t>近畿</t>
    <rPh sb="0" eb="2">
      <t>キンキ</t>
    </rPh>
    <phoneticPr fontId="37"/>
  </si>
  <si>
    <t>(Ｃ)－(Ｄ)</t>
  </si>
  <si>
    <t>内訳</t>
    <rPh sb="0" eb="2">
      <t>ウチワケ</t>
    </rPh>
    <phoneticPr fontId="37"/>
  </si>
  <si>
    <t>実質収支</t>
  </si>
  <si>
    <t>財政力指数</t>
    <rPh sb="0" eb="3">
      <t>ザイセイリョク</t>
    </rPh>
    <rPh sb="3" eb="5">
      <t>シスウ</t>
    </rPh>
    <phoneticPr fontId="37"/>
  </si>
  <si>
    <t>歳入</t>
    <rPh sb="0" eb="2">
      <t>サイニュウ</t>
    </rPh>
    <phoneticPr fontId="36"/>
  </si>
  <si>
    <r>
      <t>産業構造</t>
    </r>
    <r>
      <rPr>
        <sz val="9"/>
        <color indexed="8"/>
        <rFont val="ＭＳ ゴシック"/>
      </rPr>
      <t xml:space="preserve"> (※5)</t>
    </r>
    <rPh sb="0" eb="2">
      <t>サンギョウ</t>
    </rPh>
    <rPh sb="2" eb="4">
      <t>コウゾウ</t>
    </rPh>
    <phoneticPr fontId="37"/>
  </si>
  <si>
    <t>中部</t>
    <rPh sb="0" eb="2">
      <t>チュウブ</t>
    </rPh>
    <phoneticPr fontId="37"/>
  </si>
  <si>
    <t>職員数
(人)</t>
    <rPh sb="0" eb="3">
      <t>ショクインスウ</t>
    </rPh>
    <phoneticPr fontId="37"/>
  </si>
  <si>
    <t>一部事務組合等</t>
    <rPh sb="0" eb="2">
      <t>イチブ</t>
    </rPh>
    <rPh sb="2" eb="4">
      <t>ジム</t>
    </rPh>
    <rPh sb="4" eb="6">
      <t>クミアイ</t>
    </rPh>
    <rPh sb="6" eb="7">
      <t>トウ</t>
    </rPh>
    <phoneticPr fontId="37"/>
  </si>
  <si>
    <t>平成27年国調(人)</t>
    <rPh sb="4" eb="5">
      <t>ネン</t>
    </rPh>
    <rPh sb="5" eb="6">
      <t>コク</t>
    </rPh>
    <rPh sb="6" eb="7">
      <t>チョウ</t>
    </rPh>
    <phoneticPr fontId="37"/>
  </si>
  <si>
    <t>過疎</t>
    <rPh sb="0" eb="2">
      <t>カソ</t>
    </rPh>
    <phoneticPr fontId="37"/>
  </si>
  <si>
    <t>一般会計等の一覧</t>
  </si>
  <si>
    <t>参考</t>
    <rPh sb="0" eb="2">
      <t>サンコウ</t>
    </rPh>
    <phoneticPr fontId="37"/>
  </si>
  <si>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</si>
  <si>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</si>
  <si>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</si>
  <si>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</si>
  <si>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</si>
  <si>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7"/>
  </si>
  <si>
    <t>-6.2</t>
  </si>
  <si>
    <t>山振</t>
    <rPh sb="0" eb="1">
      <t>ヤマ</t>
    </rPh>
    <rPh sb="1" eb="2">
      <t>フ</t>
    </rPh>
    <phoneticPr fontId="37"/>
  </si>
  <si>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</si>
  <si>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</si>
  <si>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</si>
  <si>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7"/>
  </si>
  <si>
    <t>-</t>
  </si>
  <si>
    <t>将来負担比率　　（千円・％）</t>
    <rPh sb="0" eb="2">
      <t>ショウライ</t>
    </rPh>
    <rPh sb="2" eb="4">
      <t>フタン</t>
    </rPh>
    <phoneticPr fontId="37"/>
  </si>
  <si>
    <t>住民基本台帳人口
 (※7)</t>
    <rPh sb="0" eb="2">
      <t>ジュウミン</t>
    </rPh>
    <rPh sb="2" eb="4">
      <t>キホン</t>
    </rPh>
    <rPh sb="4" eb="6">
      <t>ダイチョウ</t>
    </rPh>
    <rPh sb="6" eb="8">
      <t>ジンコウ</t>
    </rPh>
    <phoneticPr fontId="37"/>
  </si>
  <si>
    <t>令06.01.01(人)</t>
    <rPh sb="0" eb="1">
      <t>レイ</t>
    </rPh>
    <phoneticPr fontId="37"/>
  </si>
  <si>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</si>
  <si>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37"/>
  </si>
  <si>
    <t>低開発</t>
    <rPh sb="0" eb="1">
      <t>テイ</t>
    </rPh>
    <rPh sb="1" eb="3">
      <t>カイハツ</t>
    </rPh>
    <phoneticPr fontId="37"/>
  </si>
  <si>
    <t>一部事務組合負担金（補助費等）</t>
    <rPh sb="0" eb="2">
      <t>イチブ</t>
    </rPh>
    <rPh sb="2" eb="4">
      <t>ジム</t>
    </rPh>
    <rPh sb="4" eb="6">
      <t>クミアイ</t>
    </rPh>
    <rPh sb="6" eb="9">
      <t>フタンキン</t>
    </rPh>
    <rPh sb="10" eb="13">
      <t>ホジョヒ</t>
    </rPh>
    <rPh sb="13" eb="14">
      <t>トウ</t>
    </rPh>
    <phoneticPr fontId="37"/>
  </si>
  <si>
    <t>国民健康保険事業会計の状況</t>
    <rPh sb="0" eb="2">
      <t>コクミン</t>
    </rPh>
    <rPh sb="2" eb="4">
      <t>ケンコウ</t>
    </rPh>
    <rPh sb="4" eb="6">
      <t>ホケン</t>
    </rPh>
    <rPh sb="6" eb="8">
      <t>ジギョウ</t>
    </rPh>
    <rPh sb="8" eb="10">
      <t>カイケイ</t>
    </rPh>
    <rPh sb="11" eb="13">
      <t>ジョウキョウ</t>
    </rPh>
    <phoneticPr fontId="37"/>
  </si>
  <si>
    <t>積立金取崩し額</t>
  </si>
  <si>
    <t>　連結実質赤字比率</t>
    <rPh sb="1" eb="3">
      <t>レンケツ</t>
    </rPh>
    <rPh sb="3" eb="5">
      <t>ジッシツ</t>
    </rPh>
    <rPh sb="5" eb="7">
      <t>アカジ</t>
    </rPh>
    <rPh sb="7" eb="9">
      <t>ヒリツ</t>
    </rPh>
    <phoneticPr fontId="37"/>
  </si>
  <si>
    <r>
      <t>資金不足比率 (※</t>
    </r>
    <r>
      <rPr>
        <sz val="9"/>
        <color indexed="8"/>
        <rFont val="ＭＳ ゴシック"/>
      </rPr>
      <t>4)</t>
    </r>
  </si>
  <si>
    <t>うち日本人(人)</t>
  </si>
  <si>
    <t>第1次</t>
    <rPh sb="0" eb="1">
      <t>ダイ</t>
    </rPh>
    <rPh sb="2" eb="3">
      <t>ジ</t>
    </rPh>
    <phoneticPr fontId="37"/>
  </si>
  <si>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</si>
  <si>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37"/>
  </si>
  <si>
    <t>　　軽自動車税</t>
  </si>
  <si>
    <t>実質単年度収支</t>
  </si>
  <si>
    <t>　実質公債費比率</t>
    <rPh sb="1" eb="3">
      <t>ジッシツ</t>
    </rPh>
    <rPh sb="3" eb="6">
      <t>コウサイヒ</t>
    </rPh>
    <rPh sb="6" eb="8">
      <t>ヒリツ</t>
    </rPh>
    <phoneticPr fontId="37"/>
  </si>
  <si>
    <t>令05.01.01(人)</t>
  </si>
  <si>
    <t>(Ｆ)</t>
  </si>
  <si>
    <t>　扶助費</t>
  </si>
  <si>
    <t>　うち、健全化法施行規則附則第三条に係る負担見込額</t>
  </si>
  <si>
    <t>　将来負担比率</t>
    <rPh sb="1" eb="3">
      <t>ショウライ</t>
    </rPh>
    <rPh sb="3" eb="5">
      <t>フタン</t>
    </rPh>
    <rPh sb="5" eb="7">
      <t>ヒリツ</t>
    </rPh>
    <phoneticPr fontId="37"/>
  </si>
  <si>
    <t>やすぎ千軒</t>
    <rPh sb="3" eb="5">
      <t>センケン</t>
    </rPh>
    <phoneticPr fontId="37"/>
  </si>
  <si>
    <t>基準財政収入額</t>
  </si>
  <si>
    <t>労働費</t>
  </si>
  <si>
    <t>増減率  (％)</t>
    <rPh sb="0" eb="2">
      <t>ゾウゲン</t>
    </rPh>
    <rPh sb="2" eb="3">
      <t>リツ</t>
    </rPh>
    <phoneticPr fontId="37"/>
  </si>
  <si>
    <t>-1.5</t>
  </si>
  <si>
    <t>病院事業会計</t>
  </si>
  <si>
    <t>安来ふるさと公社</t>
    <rPh sb="0" eb="2">
      <t>ヤスギ</t>
    </rPh>
    <rPh sb="6" eb="8">
      <t>コウシャ</t>
    </rPh>
    <phoneticPr fontId="37"/>
  </si>
  <si>
    <t>標準税収入額等</t>
  </si>
  <si>
    <t>面積 (k㎡)</t>
    <rPh sb="0" eb="2">
      <t>メンセキ</t>
    </rPh>
    <phoneticPr fontId="37"/>
  </si>
  <si>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</si>
  <si>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</si>
  <si>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7"/>
  </si>
  <si>
    <t>職員の状況 (※8)</t>
    <rPh sb="0" eb="2">
      <t>ショクイン</t>
    </rPh>
    <rPh sb="3" eb="5">
      <t>ジョウキョウ</t>
    </rPh>
    <phoneticPr fontId="37"/>
  </si>
  <si>
    <t>特別職等</t>
    <rPh sb="0" eb="2">
      <t>トクベツ</t>
    </rPh>
    <rPh sb="2" eb="3">
      <t>ショク</t>
    </rPh>
    <rPh sb="3" eb="4">
      <t>トウ</t>
    </rPh>
    <phoneticPr fontId="37"/>
  </si>
  <si>
    <t>当該団体からの債務保証に係る債務残高</t>
    <rPh sb="9" eb="11">
      <t>ホショウ</t>
    </rPh>
    <phoneticPr fontId="37"/>
  </si>
  <si>
    <t>定数</t>
    <rPh sb="0" eb="2">
      <t>テイスウ</t>
    </rPh>
    <phoneticPr fontId="37"/>
  </si>
  <si>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</si>
  <si>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7"/>
  </si>
  <si>
    <t>給料月額
(百円)</t>
    <rPh sb="0" eb="2">
      <t>キュウリョウ</t>
    </rPh>
    <rPh sb="2" eb="3">
      <t>ツキ</t>
    </rPh>
    <rPh sb="3" eb="4">
      <t>ガク</t>
    </rPh>
    <rPh sb="6" eb="8">
      <t>ヒャクエン</t>
    </rPh>
    <phoneticPr fontId="37"/>
  </si>
  <si>
    <t>資金剰余額
/不足額
（実質収支）</t>
  </si>
  <si>
    <t>地方債現在高</t>
  </si>
  <si>
    <t>・計</t>
  </si>
  <si>
    <t>　うち公的資金</t>
    <rPh sb="3" eb="5">
      <t>コウテキ</t>
    </rPh>
    <phoneticPr fontId="37"/>
  </si>
  <si>
    <t>計</t>
    <rPh sb="0" eb="1">
      <t>ケイ</t>
    </rPh>
    <phoneticPr fontId="37"/>
  </si>
  <si>
    <t>市区町村長</t>
    <rPh sb="0" eb="2">
      <t>シク</t>
    </rPh>
    <rPh sb="2" eb="4">
      <t>チョウソン</t>
    </rPh>
    <rPh sb="4" eb="5">
      <t>チョウ</t>
    </rPh>
    <phoneticPr fontId="37"/>
  </si>
  <si>
    <t>一般職員</t>
    <rPh sb="0" eb="2">
      <t>イッパン</t>
    </rPh>
    <rPh sb="2" eb="4">
      <t>ショクイン</t>
    </rPh>
    <phoneticPr fontId="37"/>
  </si>
  <si>
    <t>目的税</t>
  </si>
  <si>
    <t>地方債現在高（臨時財政対策債除き）</t>
  </si>
  <si>
    <t>R05</t>
  </si>
  <si>
    <t>経常一般財源等</t>
    <rPh sb="0" eb="2">
      <t>ケイジョウ</t>
    </rPh>
    <rPh sb="2" eb="4">
      <t>イッパン</t>
    </rPh>
    <rPh sb="4" eb="7">
      <t>ザイゲントウ</t>
    </rPh>
    <phoneticPr fontId="37"/>
  </si>
  <si>
    <t>副市区町村長</t>
    <rPh sb="0" eb="1">
      <t>フク</t>
    </rPh>
    <rPh sb="1" eb="3">
      <t>シク</t>
    </rPh>
    <rPh sb="3" eb="5">
      <t>チョウソン</t>
    </rPh>
    <rPh sb="5" eb="6">
      <t>チョウ</t>
    </rPh>
    <phoneticPr fontId="37"/>
  </si>
  <si>
    <t>　うち消防職員</t>
    <rPh sb="3" eb="5">
      <t>ショウボウ</t>
    </rPh>
    <rPh sb="5" eb="7">
      <t>ショクイン</t>
    </rPh>
    <phoneticPr fontId="37"/>
  </si>
  <si>
    <t>教育長</t>
  </si>
  <si>
    <t>　うち技能労務職員</t>
    <rPh sb="3" eb="5">
      <t>ギノウ</t>
    </rPh>
    <rPh sb="5" eb="7">
      <t>ロウム</t>
    </rPh>
    <rPh sb="7" eb="9">
      <t>ショクイン</t>
    </rPh>
    <phoneticPr fontId="37"/>
  </si>
  <si>
    <t>収益事業収入</t>
  </si>
  <si>
    <t>議会議長</t>
    <rPh sb="0" eb="2">
      <t>ギカイ</t>
    </rPh>
    <rPh sb="2" eb="4">
      <t>ギチョウ</t>
    </rPh>
    <phoneticPr fontId="37"/>
  </si>
  <si>
    <t>公債費及び公債費に準ずる費用の分析</t>
    <rPh sb="0" eb="3">
      <t>コウサイヒ</t>
    </rPh>
    <rPh sb="3" eb="4">
      <t>オヨ</t>
    </rPh>
    <rPh sb="5" eb="8">
      <t>コウサイヒ</t>
    </rPh>
    <rPh sb="9" eb="10">
      <t>ジュン</t>
    </rPh>
    <rPh sb="12" eb="14">
      <t>ヒヨウ</t>
    </rPh>
    <rPh sb="15" eb="17">
      <t>ブンセキ</t>
    </rPh>
    <phoneticPr fontId="37"/>
  </si>
  <si>
    <t>教育公務員</t>
    <rPh sb="0" eb="2">
      <t>キョウイク</t>
    </rPh>
    <rPh sb="2" eb="5">
      <t>コウムイン</t>
    </rPh>
    <phoneticPr fontId="3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</si>
  <si>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7"/>
  </si>
  <si>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</si>
  <si>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7"/>
  </si>
  <si>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</si>
  <si>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7"/>
  </si>
  <si>
    <t>積立金
現在高</t>
    <rPh sb="4" eb="7">
      <t>ゲンザイダカ</t>
    </rPh>
    <phoneticPr fontId="6"/>
  </si>
  <si>
    <t>議会議員</t>
    <rPh sb="0" eb="2">
      <t>ギカイ</t>
    </rPh>
    <rPh sb="2" eb="4">
      <t>ギイン</t>
    </rPh>
    <phoneticPr fontId="37"/>
  </si>
  <si>
    <t>　法定外目的税</t>
  </si>
  <si>
    <t>合計</t>
    <rPh sb="0" eb="2">
      <t>ゴウケイ</t>
    </rPh>
    <phoneticPr fontId="37"/>
  </si>
  <si>
    <t>減債基金</t>
    <rPh sb="0" eb="1">
      <t>ゲン</t>
    </rPh>
    <rPh sb="1" eb="2">
      <t>サイ</t>
    </rPh>
    <rPh sb="2" eb="4">
      <t>キキン</t>
    </rPh>
    <phoneticPr fontId="37"/>
  </si>
  <si>
    <t>うち単独分</t>
    <rPh sb="2" eb="4">
      <t>タンドク</t>
    </rPh>
    <rPh sb="4" eb="5">
      <t>ブン</t>
    </rPh>
    <phoneticPr fontId="37"/>
  </si>
  <si>
    <t>ラスパイレス指数</t>
    <rPh sb="6" eb="8">
      <t>シスウ</t>
    </rPh>
    <phoneticPr fontId="37"/>
  </si>
  <si>
    <t>投資的経費計</t>
    <rPh sb="5" eb="6">
      <t>ケイ</t>
    </rPh>
    <phoneticPr fontId="37"/>
  </si>
  <si>
    <t>公営企業（法適）の一覧</t>
    <rPh sb="0" eb="2">
      <t>コウエイ</t>
    </rPh>
    <rPh sb="2" eb="4">
      <t>キギョウ</t>
    </rPh>
    <phoneticPr fontId="37"/>
  </si>
  <si>
    <t>公営企業（法非適）の一覧</t>
    <rPh sb="0" eb="2">
      <t>コウエイ</t>
    </rPh>
    <rPh sb="2" eb="4">
      <t>キギョウ</t>
    </rPh>
    <rPh sb="6" eb="7">
      <t>ヒ</t>
    </rPh>
    <phoneticPr fontId="37"/>
  </si>
  <si>
    <t>将来負担の状況</t>
  </si>
  <si>
    <t>関係する一部事務組合等一覧</t>
    <rPh sb="0" eb="2">
      <t>カンケイ</t>
    </rPh>
    <rPh sb="4" eb="6">
      <t>イチブ</t>
    </rPh>
    <rPh sb="6" eb="8">
      <t>ジム</t>
    </rPh>
    <rPh sb="8" eb="10">
      <t>クミアイ</t>
    </rPh>
    <rPh sb="10" eb="11">
      <t>トウ</t>
    </rPh>
    <rPh sb="11" eb="13">
      <t>イチラン</t>
    </rPh>
    <phoneticPr fontId="37"/>
  </si>
  <si>
    <t>地方公社・第三セクター等一覧</t>
    <rPh sb="0" eb="2">
      <t>チホウ</t>
    </rPh>
    <rPh sb="2" eb="4">
      <t>コウシャ</t>
    </rPh>
    <rPh sb="5" eb="6">
      <t>ダイ</t>
    </rPh>
    <rPh sb="6" eb="7">
      <t>３</t>
    </rPh>
    <rPh sb="11" eb="12">
      <t>トウ</t>
    </rPh>
    <rPh sb="12" eb="14">
      <t>イチラン</t>
    </rPh>
    <phoneticPr fontId="37"/>
  </si>
  <si>
    <t>会計名</t>
  </si>
  <si>
    <t>介護保険事業特別会計</t>
  </si>
  <si>
    <t>　前年度繰上充用金</t>
  </si>
  <si>
    <t>項番</t>
    <rPh sb="0" eb="2">
      <t>コウバン</t>
    </rPh>
    <phoneticPr fontId="37"/>
  </si>
  <si>
    <t>団体名</t>
    <rPh sb="0" eb="2">
      <t>ダンタイ</t>
    </rPh>
    <phoneticPr fontId="37"/>
  </si>
  <si>
    <t>（注釈）</t>
    <rPh sb="1" eb="3">
      <t>チュウシャク</t>
    </rPh>
    <phoneticPr fontId="37"/>
  </si>
  <si>
    <t>※1：経常収支比率の( )内の数値は、「減収補塡債（特例分）」及び「臨時財政対策債」を除いて算出したものである。</t>
  </si>
  <si>
    <t>収入済額</t>
    <rPh sb="0" eb="2">
      <t>シュウニュウ</t>
    </rPh>
    <rPh sb="2" eb="3">
      <t>スミ</t>
    </rPh>
    <rPh sb="3" eb="4">
      <t>ガク</t>
    </rPh>
    <phoneticPr fontId="3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</si>
  <si>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</si>
  <si>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市有財産整備基金</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</si>
  <si>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</si>
  <si>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7"/>
  </si>
  <si>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7"/>
  </si>
  <si>
    <t>　普通交付税</t>
  </si>
  <si>
    <t>(2)各会計、関係団体の財政状況及び健全化判断比率（市町村）</t>
    <rPh sb="26" eb="29">
      <t>シチョウソン</t>
    </rPh>
    <phoneticPr fontId="37"/>
  </si>
  <si>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</si>
  <si>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</si>
  <si>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2"/>
  </si>
  <si>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</si>
  <si>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</si>
  <si>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7"/>
  </si>
  <si>
    <t>(1) 普通会計の状況（市町村）</t>
    <rPh sb="4" eb="6">
      <t>フツウ</t>
    </rPh>
    <rPh sb="6" eb="8">
      <t>カイケイ</t>
    </rPh>
    <rPh sb="9" eb="11">
      <t>ジョウキョウ</t>
    </rPh>
    <rPh sb="12" eb="15">
      <t>シチョウソン</t>
    </rPh>
    <phoneticPr fontId="37"/>
  </si>
  <si>
    <t>地方税の状況（単位 千円・％）</t>
    <rPh sb="0" eb="2">
      <t>チホウ</t>
    </rPh>
    <rPh sb="2" eb="3">
      <t>ゼイ</t>
    </rPh>
    <rPh sb="4" eb="6">
      <t>ジョウキョウ</t>
    </rPh>
    <rPh sb="7" eb="9">
      <t>タンイ</t>
    </rPh>
    <rPh sb="10" eb="12">
      <t>センエン</t>
    </rPh>
    <phoneticPr fontId="37"/>
  </si>
  <si>
    <t>歳出の状況（単位 千円・％）</t>
  </si>
  <si>
    <t>上水道</t>
  </si>
  <si>
    <t>実質赤字比率</t>
    <rPh sb="0" eb="2">
      <t>ジッシツ</t>
    </rPh>
    <rPh sb="2" eb="4">
      <t>アカジ</t>
    </rPh>
    <rPh sb="4" eb="6">
      <t>ヒリツ</t>
    </rPh>
    <phoneticPr fontId="39"/>
  </si>
  <si>
    <t>決算額</t>
    <rPh sb="0" eb="2">
      <t>ケッサン</t>
    </rPh>
    <rPh sb="2" eb="3">
      <t>ガク</t>
    </rPh>
    <phoneticPr fontId="37"/>
  </si>
  <si>
    <t>▲退職金</t>
    <rPh sb="1" eb="3">
      <t>タイショク</t>
    </rPh>
    <rPh sb="3" eb="4">
      <t>キン</t>
    </rPh>
    <phoneticPr fontId="37"/>
  </si>
  <si>
    <t>地方税</t>
  </si>
  <si>
    <t>構成比</t>
    <rPh sb="0" eb="3">
      <t>コウセイヒ</t>
    </rPh>
    <phoneticPr fontId="37"/>
  </si>
  <si>
    <t>使用料</t>
  </si>
  <si>
    <t>　うち利子</t>
  </si>
  <si>
    <t>区分</t>
  </si>
  <si>
    <t>超過課税分</t>
    <rPh sb="0" eb="2">
      <t>チョウカ</t>
    </rPh>
    <rPh sb="2" eb="4">
      <t>カゼイ</t>
    </rPh>
    <rPh sb="4" eb="5">
      <t>ブン</t>
    </rPh>
    <phoneticPr fontId="37"/>
  </si>
  <si>
    <t>目的別歳出の状況（単位 千円・％）</t>
  </si>
  <si>
    <t xml:space="preserve"> R03</t>
  </si>
  <si>
    <t>加納美術振興財団</t>
  </si>
  <si>
    <t>普通税</t>
    <rPh sb="0" eb="2">
      <t>フツウ</t>
    </rPh>
    <rPh sb="2" eb="3">
      <t>ゼイ</t>
    </rPh>
    <phoneticPr fontId="11"/>
  </si>
  <si>
    <t>軽油引取税交付金</t>
  </si>
  <si>
    <t>純資産又は
正味財産</t>
  </si>
  <si>
    <t>決算額 (A)</t>
    <rPh sb="0" eb="2">
      <t>ケッサン</t>
    </rPh>
    <rPh sb="2" eb="3">
      <t>ガク</t>
    </rPh>
    <phoneticPr fontId="37"/>
  </si>
  <si>
    <t>(A)のうち普通建設事業費</t>
    <rPh sb="6" eb="8">
      <t>フツウ</t>
    </rPh>
    <rPh sb="8" eb="10">
      <t>ケンセツ</t>
    </rPh>
    <rPh sb="10" eb="13">
      <t>ジギョウヒ</t>
    </rPh>
    <phoneticPr fontId="37"/>
  </si>
  <si>
    <t>(Ａ)</t>
  </si>
  <si>
    <t>(A)のうち充当一般財源等</t>
    <rPh sb="6" eb="8">
      <t>ジュウトウ</t>
    </rPh>
    <rPh sb="8" eb="10">
      <t>イッパン</t>
    </rPh>
    <rPh sb="10" eb="12">
      <t>ザイゲン</t>
    </rPh>
    <rPh sb="12" eb="13">
      <t>ナド</t>
    </rPh>
    <phoneticPr fontId="37"/>
  </si>
  <si>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</si>
  <si>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</si>
  <si>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</si>
  <si>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</si>
  <si>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0"/>
  </si>
  <si>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</si>
  <si>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</si>
  <si>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7"/>
  </si>
  <si>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</si>
  <si>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</si>
  <si>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</si>
  <si>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7"/>
  </si>
  <si>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</si>
  <si>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</si>
  <si>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7"/>
  </si>
  <si>
    <t>▲ 1.72</t>
  </si>
  <si>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</si>
  <si>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</si>
  <si>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</si>
  <si>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</si>
  <si>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</si>
  <si>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</si>
  <si>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</si>
  <si>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</si>
  <si>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</si>
  <si>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</si>
  <si>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</si>
  <si>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</si>
  <si>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</si>
  <si>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</si>
  <si>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</si>
  <si>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</si>
  <si>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</si>
  <si>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</si>
  <si>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</si>
  <si>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</si>
  <si>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ドジョウ掬いのまちやすぎ応援基金</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</si>
  <si>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</si>
  <si>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</si>
  <si>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</si>
  <si>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</si>
  <si>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7"/>
  </si>
  <si>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</si>
  <si>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</si>
  <si>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</si>
  <si>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</si>
  <si>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</si>
  <si>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</si>
  <si>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</si>
  <si>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7"/>
  </si>
  <si>
    <t>決算額</t>
  </si>
  <si>
    <t>市町村民税</t>
    <rPh sb="0" eb="3">
      <t>シチョウソン</t>
    </rPh>
    <rPh sb="3" eb="4">
      <t>ミン</t>
    </rPh>
    <rPh sb="4" eb="5">
      <t>ゼイ</t>
    </rPh>
    <phoneticPr fontId="37"/>
  </si>
  <si>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</si>
  <si>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</si>
  <si>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</si>
  <si>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37"/>
  </si>
  <si>
    <t>経常経費充当一般財源等</t>
  </si>
  <si>
    <t>経常収支比率</t>
    <rPh sb="0" eb="2">
      <t>ケイジョウ</t>
    </rPh>
    <rPh sb="2" eb="4">
      <t>シュウシ</t>
    </rPh>
    <rPh sb="4" eb="6">
      <t>ヒリツ</t>
    </rPh>
    <phoneticPr fontId="39"/>
  </si>
  <si>
    <t>公園緑地整備基金</t>
  </si>
  <si>
    <t>　震災復興特別交付税</t>
  </si>
  <si>
    <t>　　水利地益税等</t>
  </si>
  <si>
    <t>義務的経費計</t>
    <rPh sb="0" eb="3">
      <t>ギムテキ</t>
    </rPh>
    <rPh sb="3" eb="5">
      <t>ケイヒ</t>
    </rPh>
    <rPh sb="5" eb="6">
      <t>ケイ</t>
    </rPh>
    <phoneticPr fontId="37"/>
  </si>
  <si>
    <t>　公債費</t>
  </si>
  <si>
    <t>増減率(%)(B)</t>
    <rPh sb="0" eb="3">
      <t>ゾウゲンリツ</t>
    </rPh>
    <phoneticPr fontId="37"/>
  </si>
  <si>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</si>
  <si>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</si>
  <si>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7"/>
  </si>
  <si>
    <t>旧法による税</t>
  </si>
  <si>
    <t>合計</t>
  </si>
  <si>
    <t>他会計等
からの
繰入金</t>
  </si>
  <si>
    <t>令和4年度</t>
    <rPh sb="0" eb="2">
      <t>レイワ</t>
    </rPh>
    <rPh sb="4" eb="5">
      <t>ド</t>
    </rPh>
    <phoneticPr fontId="37"/>
  </si>
  <si>
    <t>　うち元金</t>
  </si>
  <si>
    <t>現年</t>
    <rPh sb="0" eb="1">
      <t>ゲン</t>
    </rPh>
    <rPh sb="1" eb="2">
      <t>ネン</t>
    </rPh>
    <phoneticPr fontId="37"/>
  </si>
  <si>
    <t>都道府県支出金</t>
  </si>
  <si>
    <t>国営土地改良事業に係るもの</t>
    <rPh sb="0" eb="2">
      <t>コクエイ</t>
    </rPh>
    <rPh sb="2" eb="4">
      <t>トチ</t>
    </rPh>
    <rPh sb="4" eb="6">
      <t>カイリョウ</t>
    </rPh>
    <rPh sb="6" eb="8">
      <t>ジギョウ</t>
    </rPh>
    <rPh sb="9" eb="10">
      <t>カカ</t>
    </rPh>
    <phoneticPr fontId="36"/>
  </si>
  <si>
    <t>一時借入金利子</t>
  </si>
  <si>
    <t>地域振興基金</t>
  </si>
  <si>
    <t>その他の経費</t>
    <rPh sb="2" eb="3">
      <t>タ</t>
    </rPh>
    <rPh sb="4" eb="6">
      <t>ケイヒ</t>
    </rPh>
    <phoneticPr fontId="37"/>
  </si>
  <si>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</si>
  <si>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7"/>
  </si>
  <si>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</si>
  <si>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</si>
  <si>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</si>
  <si>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37"/>
  </si>
  <si>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</si>
  <si>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</si>
  <si>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7"/>
  </si>
  <si>
    <t>実質収支</t>
    <rPh sb="0" eb="2">
      <t>ジッシツ</t>
    </rPh>
    <rPh sb="2" eb="4">
      <t>シュウシ</t>
    </rPh>
    <phoneticPr fontId="37"/>
  </si>
  <si>
    <t>下水道</t>
  </si>
  <si>
    <t>財政再生基準</t>
  </si>
  <si>
    <t>実質公債費比率</t>
  </si>
  <si>
    <t>再差引収支</t>
    <rPh sb="0" eb="1">
      <t>サイ</t>
    </rPh>
    <rPh sb="1" eb="3">
      <t>サシヒキ</t>
    </rPh>
    <rPh sb="3" eb="5">
      <t>シュウシ</t>
    </rPh>
    <phoneticPr fontId="37"/>
  </si>
  <si>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</si>
  <si>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</si>
  <si>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</si>
  <si>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</si>
  <si>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</si>
  <si>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</si>
  <si>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</si>
  <si>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</si>
  <si>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7"/>
  </si>
  <si>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</si>
  <si>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</si>
  <si>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</si>
  <si>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</si>
  <si>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</si>
  <si>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</si>
  <si>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</si>
  <si>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</si>
  <si>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</si>
  <si>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</si>
  <si>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</si>
  <si>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</si>
  <si>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</si>
  <si>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</si>
  <si>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9"/>
  </si>
  <si>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</si>
  <si>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</si>
  <si>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</si>
  <si>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</si>
  <si>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</si>
  <si>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</si>
  <si>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</si>
  <si>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</si>
  <si>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</si>
  <si>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令和5年度</t>
    <rPh sb="0" eb="2">
      <t>レイワ</t>
    </rPh>
    <rPh sb="3" eb="5">
      <t>ネンド</t>
    </rPh>
    <phoneticPr fontId="39"/>
  </si>
  <si>
    <t>人口１人当たり決算額</t>
    <rPh sb="0" eb="2">
      <t>ジンコウ</t>
    </rPh>
    <rPh sb="2" eb="4">
      <t>ヒトリ</t>
    </rPh>
    <rPh sb="4" eb="5">
      <t>ア</t>
    </rPh>
    <rPh sb="7" eb="10">
      <t>ケッサンガク</t>
    </rPh>
    <phoneticPr fontId="37"/>
  </si>
  <si>
    <t>備考</t>
    <rPh sb="0" eb="2">
      <t>ビコウ</t>
    </rPh>
    <phoneticPr fontId="37"/>
  </si>
  <si>
    <t>地方公社・第三セクター等名</t>
    <rPh sb="12" eb="13">
      <t>メイ</t>
    </rPh>
    <phoneticPr fontId="37"/>
  </si>
  <si>
    <t>当該団体からの損失補償に係る債務残高</t>
  </si>
  <si>
    <t>地方公社・第三セクター等</t>
    <rPh sb="0" eb="4">
      <t>チホウコウシャ</t>
    </rPh>
    <rPh sb="5" eb="6">
      <t>ダイ</t>
    </rPh>
    <rPh sb="6" eb="7">
      <t>サン</t>
    </rPh>
    <rPh sb="11" eb="12">
      <t>ナド</t>
    </rPh>
    <phoneticPr fontId="37"/>
  </si>
  <si>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</si>
  <si>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</si>
  <si>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7"/>
  </si>
  <si>
    <t>実質赤字額</t>
    <rPh sb="0" eb="2">
      <t>ジッシツ</t>
    </rPh>
    <rPh sb="2" eb="5">
      <t>アカジガク</t>
    </rPh>
    <phoneticPr fontId="37"/>
  </si>
  <si>
    <t>減債基金積立不足算定額</t>
    <rPh sb="0" eb="2">
      <t>ゲンサイ</t>
    </rPh>
    <rPh sb="2" eb="4">
      <t>キキン</t>
    </rPh>
    <rPh sb="4" eb="6">
      <t>ツミタテ</t>
    </rPh>
    <rPh sb="6" eb="8">
      <t>ブソク</t>
    </rPh>
    <rPh sb="8" eb="10">
      <t>サンテイ</t>
    </rPh>
    <rPh sb="10" eb="11">
      <t>ガク</t>
    </rPh>
    <phoneticPr fontId="37"/>
  </si>
  <si>
    <t>総収益
（歳入）</t>
  </si>
  <si>
    <t>総費用
（歳出）</t>
  </si>
  <si>
    <t>純損益
（形式収支）</t>
  </si>
  <si>
    <t>左のうち
一般会計等
繰入見込額</t>
  </si>
  <si>
    <t>資金不足
比率</t>
    <rPh sb="0" eb="2">
      <t>シキン</t>
    </rPh>
    <rPh sb="2" eb="4">
      <t>フソク</t>
    </rPh>
    <rPh sb="5" eb="7">
      <t>ヒリツ</t>
    </rPh>
    <phoneticPr fontId="37"/>
  </si>
  <si>
    <t>国民健康保険事業特別会計</t>
  </si>
  <si>
    <t>後期高齢者医療事業特別会計</t>
  </si>
  <si>
    <t>法適用企業</t>
  </si>
  <si>
    <t>水道事業会計</t>
  </si>
  <si>
    <t>対比（％）</t>
    <rPh sb="0" eb="2">
      <t>タイヒ</t>
    </rPh>
    <phoneticPr fontId="37"/>
  </si>
  <si>
    <t>生活排水処理事業特別会計</t>
  </si>
  <si>
    <t>電気事業特別会計</t>
  </si>
  <si>
    <t>普通建設事業費</t>
    <rPh sb="0" eb="2">
      <t>フツウ</t>
    </rPh>
    <rPh sb="2" eb="4">
      <t>ケンセツ</t>
    </rPh>
    <rPh sb="4" eb="7">
      <t>ジギョウヒ</t>
    </rPh>
    <phoneticPr fontId="37"/>
  </si>
  <si>
    <t>連結実質赤字額</t>
    <rPh sb="0" eb="2">
      <t>レンケツ</t>
    </rPh>
    <rPh sb="2" eb="4">
      <t>ジッシツ</t>
    </rPh>
    <rPh sb="4" eb="7">
      <t>アカジガク</t>
    </rPh>
    <phoneticPr fontId="37"/>
  </si>
  <si>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</si>
  <si>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</si>
  <si>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</si>
  <si>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7"/>
  </si>
  <si>
    <t>実質公債費比率　　（千円・％）</t>
    <rPh sb="0" eb="2">
      <t>ジッシツ</t>
    </rPh>
    <rPh sb="2" eb="4">
      <t>コウサイ</t>
    </rPh>
    <rPh sb="4" eb="5">
      <t>ヒ</t>
    </rPh>
    <rPh sb="5" eb="7">
      <t>ヒリツ</t>
    </rPh>
    <rPh sb="10" eb="12">
      <t>センエン</t>
    </rPh>
    <phoneticPr fontId="37"/>
  </si>
  <si>
    <t>区分</t>
    <rPh sb="0" eb="1">
      <t>ク</t>
    </rPh>
    <rPh sb="1" eb="2">
      <t>ブン</t>
    </rPh>
    <phoneticPr fontId="36"/>
  </si>
  <si>
    <t>令和3年度</t>
    <rPh sb="0" eb="2">
      <t>レイワ</t>
    </rPh>
    <rPh sb="3" eb="5">
      <t>ネンド</t>
    </rPh>
    <phoneticPr fontId="37"/>
  </si>
  <si>
    <t>令和4年度</t>
    <rPh sb="0" eb="2">
      <t>レイワ</t>
    </rPh>
    <rPh sb="3" eb="5">
      <t>ネンド</t>
    </rPh>
    <phoneticPr fontId="37"/>
  </si>
  <si>
    <t>分母比</t>
    <rPh sb="0" eb="2">
      <t>ブンボ</t>
    </rPh>
    <rPh sb="2" eb="3">
      <t>ヒ</t>
    </rPh>
    <phoneticPr fontId="37"/>
  </si>
  <si>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</si>
  <si>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</si>
  <si>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3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</si>
  <si>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</si>
  <si>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</si>
  <si>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</si>
  <si>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</si>
  <si>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</si>
  <si>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</si>
  <si>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37"/>
  </si>
  <si>
    <t>その他上記に準ずるもの</t>
    <rPh sb="2" eb="3">
      <t>タ</t>
    </rPh>
    <rPh sb="3" eb="5">
      <t>ジョウキ</t>
    </rPh>
    <rPh sb="6" eb="7">
      <t>ジュン</t>
    </rPh>
    <phoneticPr fontId="37"/>
  </si>
  <si>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</si>
  <si>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</si>
  <si>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将来負担比率（(Ｅ)－(Ｆ)）／（(Ｃ)－(Ｄ)）×１００</t>
    <rPh sb="0" eb="2">
      <t>ショウライ</t>
    </rPh>
    <rPh sb="2" eb="4">
      <t>フタン</t>
    </rPh>
    <rPh sb="4" eb="6">
      <t>ヒリツ</t>
    </rPh>
    <phoneticPr fontId="37"/>
  </si>
  <si>
    <t>安来市土地開発公社</t>
    <rPh sb="0" eb="3">
      <t>ヤスギシ</t>
    </rPh>
    <rPh sb="3" eb="5">
      <t>トチ</t>
    </rPh>
    <rPh sb="5" eb="7">
      <t>カイハツ</t>
    </rPh>
    <rPh sb="7" eb="9">
      <t>コウシャ</t>
    </rPh>
    <phoneticPr fontId="37"/>
  </si>
  <si>
    <t>その他の会計</t>
  </si>
  <si>
    <t>当該団体(円)</t>
    <rPh sb="0" eb="2">
      <t>トウガイ</t>
    </rPh>
    <rPh sb="2" eb="4">
      <t>ダンタイ</t>
    </rPh>
    <rPh sb="5" eb="6">
      <t>エン</t>
    </rPh>
    <phoneticPr fontId="37"/>
  </si>
  <si>
    <t>増減率(%)(A)</t>
    <rPh sb="0" eb="3">
      <t>ゾウゲンリツ</t>
    </rPh>
    <phoneticPr fontId="37"/>
  </si>
  <si>
    <t>公社・
三セク等</t>
    <rPh sb="0" eb="2">
      <t>コウシャ</t>
    </rPh>
    <rPh sb="4" eb="5">
      <t>サン</t>
    </rPh>
    <rPh sb="7" eb="8">
      <t>トウ</t>
    </rPh>
    <phoneticPr fontId="37"/>
  </si>
  <si>
    <t>健全化判断比率</t>
    <rPh sb="0" eb="3">
      <t>ケンゼンカ</t>
    </rPh>
    <rPh sb="3" eb="5">
      <t>ハンダン</t>
    </rPh>
    <rPh sb="5" eb="7">
      <t>ヒリツ</t>
    </rPh>
    <phoneticPr fontId="39"/>
  </si>
  <si>
    <t>特定財源の額</t>
    <rPh sb="0" eb="2">
      <t>トクテイ</t>
    </rPh>
    <rPh sb="2" eb="4">
      <t>ザイゲン</t>
    </rPh>
    <rPh sb="5" eb="6">
      <t>ガク</t>
    </rPh>
    <phoneticPr fontId="37"/>
  </si>
  <si>
    <t>算入公債費等の額</t>
    <rPh sb="0" eb="2">
      <t>サンニュウ</t>
    </rPh>
    <rPh sb="2" eb="4">
      <t>コウサイ</t>
    </rPh>
    <rPh sb="4" eb="5">
      <t>ヒ</t>
    </rPh>
    <rPh sb="5" eb="6">
      <t>トウ</t>
    </rPh>
    <rPh sb="7" eb="8">
      <t>ガク</t>
    </rPh>
    <phoneticPr fontId="37"/>
  </si>
  <si>
    <t>(Ｄ)</t>
  </si>
  <si>
    <t>(単年度)</t>
    <rPh sb="1" eb="4">
      <t>タンネンド</t>
    </rPh>
    <phoneticPr fontId="37"/>
  </si>
  <si>
    <t>人件費及び人件費に準ずる費用の分析</t>
    <rPh sb="0" eb="3">
      <t>ジンケンヒ</t>
    </rPh>
    <rPh sb="3" eb="4">
      <t>オヨ</t>
    </rPh>
    <rPh sb="5" eb="8">
      <t>ジンケンヒ</t>
    </rPh>
    <rPh sb="9" eb="10">
      <t>ジュン</t>
    </rPh>
    <rPh sb="12" eb="14">
      <t>ヒヨウ</t>
    </rPh>
    <rPh sb="15" eb="17">
      <t>ブンセキ</t>
    </rPh>
    <phoneticPr fontId="37"/>
  </si>
  <si>
    <t>人口1人当たり決算額</t>
    <rPh sb="0" eb="2">
      <t>ジンコウ</t>
    </rPh>
    <rPh sb="2" eb="4">
      <t>ヒトリ</t>
    </rPh>
    <rPh sb="4" eb="5">
      <t>ア</t>
    </rPh>
    <rPh sb="7" eb="9">
      <t>ケッサン</t>
    </rPh>
    <rPh sb="9" eb="10">
      <t>ガク</t>
    </rPh>
    <phoneticPr fontId="37"/>
  </si>
  <si>
    <t>当該団体（円）</t>
    <rPh sb="0" eb="2">
      <t>トウガイ</t>
    </rPh>
    <rPh sb="2" eb="4">
      <t>ダンタイ</t>
    </rPh>
    <rPh sb="5" eb="6">
      <t>エン</t>
    </rPh>
    <phoneticPr fontId="37"/>
  </si>
  <si>
    <t>類似団体平均（円）</t>
    <rPh sb="0" eb="2">
      <t>ルイジ</t>
    </rPh>
    <rPh sb="2" eb="4">
      <t>ダンタイ</t>
    </rPh>
    <rPh sb="4" eb="6">
      <t>ヘイキン</t>
    </rPh>
    <rPh sb="7" eb="8">
      <t>エン</t>
    </rPh>
    <phoneticPr fontId="37"/>
  </si>
  <si>
    <t>人件費</t>
    <rPh sb="0" eb="3">
      <t>ジンケンヒ</t>
    </rPh>
    <phoneticPr fontId="37"/>
  </si>
  <si>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</si>
  <si>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7"/>
  </si>
  <si>
    <t>当該団体</t>
    <rPh sb="0" eb="2">
      <t>トウガイ</t>
    </rPh>
    <rPh sb="2" eb="4">
      <t>ダンタイ</t>
    </rPh>
    <phoneticPr fontId="37"/>
  </si>
  <si>
    <t>人口1,000人当たり職員数（人）</t>
    <rPh sb="0" eb="2">
      <t>ジンコウ</t>
    </rPh>
    <rPh sb="7" eb="8">
      <t>ニン</t>
    </rPh>
    <rPh sb="8" eb="9">
      <t>ア</t>
    </rPh>
    <rPh sb="11" eb="14">
      <t>ショクインスウ</t>
    </rPh>
    <rPh sb="15" eb="16">
      <t>ヒト</t>
    </rPh>
    <phoneticPr fontId="37"/>
  </si>
  <si>
    <t>ラスパイレス指数</t>
    <rPh sb="6" eb="8">
      <t>シスウ</t>
    </rPh>
    <phoneticPr fontId="43"/>
  </si>
  <si>
    <t>（注）人口については、各調査対象年度の1月1日現在の住民基本台帳に登載されている人口に基づいている。</t>
    <rPh sb="14" eb="16">
      <t>タイショウ</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</si>
  <si>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7"/>
  </si>
  <si>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</si>
  <si>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</si>
  <si>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</si>
  <si>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</si>
  <si>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</si>
  <si>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</si>
  <si>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7"/>
  </si>
  <si>
    <t>類似団体平均(円)</t>
    <rPh sb="0" eb="2">
      <t>ルイジ</t>
    </rPh>
    <rPh sb="2" eb="4">
      <t>ダンタイ</t>
    </rPh>
    <rPh sb="4" eb="6">
      <t>ヘイキン</t>
    </rPh>
    <rPh sb="7" eb="8">
      <t>エン</t>
    </rPh>
    <phoneticPr fontId="37"/>
  </si>
  <si>
    <t>(A)-(B)</t>
  </si>
  <si>
    <t xml:space="preserve"> R01</t>
  </si>
  <si>
    <t xml:space="preserve"> R05</t>
  </si>
  <si>
    <t xml:space="preserve"> 過去５年間平均</t>
    <rPh sb="1" eb="3">
      <t>カコ</t>
    </rPh>
    <rPh sb="4" eb="6">
      <t>ネンカン</t>
    </rPh>
    <rPh sb="6" eb="8">
      <t>ヘイキン</t>
    </rPh>
    <phoneticPr fontId="37"/>
  </si>
  <si>
    <t>類似団体内平均(円)</t>
    <rPh sb="0" eb="2">
      <t>ルイジ</t>
    </rPh>
    <rPh sb="2" eb="4">
      <t>ダンタイ</t>
    </rPh>
    <phoneticPr fontId="37"/>
  </si>
  <si>
    <t>R01</t>
  </si>
  <si>
    <t>R02</t>
  </si>
  <si>
    <t>R03</t>
  </si>
  <si>
    <t>廃棄物処理施設整備基金</t>
    <rPh sb="0" eb="3">
      <t>ハイキブツ</t>
    </rPh>
    <rPh sb="3" eb="5">
      <t>ショリ</t>
    </rPh>
    <rPh sb="5" eb="7">
      <t>シセツ</t>
    </rPh>
    <rPh sb="7" eb="9">
      <t>セイビ</t>
    </rPh>
    <rPh sb="9" eb="11">
      <t>キキン</t>
    </rPh>
    <phoneticPr fontId="6"/>
  </si>
  <si>
    <t>R04</t>
  </si>
  <si>
    <t>▲ 2.60</t>
  </si>
  <si>
    <t>▲ 1.31</t>
  </si>
  <si>
    <t>▲ 0.71</t>
  </si>
  <si>
    <t>その他会計（赤字）</t>
  </si>
  <si>
    <t>夢ランドしらさぎ振興事業団</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</si>
  <si>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0"/>
  </si>
  <si>
    <t>分析欄</t>
    <rPh sb="0" eb="2">
      <t>ブンセキ</t>
    </rPh>
    <rPh sb="2" eb="3">
      <t>ラン</t>
    </rPh>
    <phoneticPr fontId="40"/>
  </si>
  <si>
    <r>
      <t xml:space="preserve">当市の将来負担比率はR2年度からR4年度にかけて実施した繰上償還等の健全化の取組により減少傾向にあるが、類似団体と比較すると大幅に上回った数値となっている。 </t>
    </r>
    <r>
      <rPr>
        <sz val="10.5"/>
        <color indexed="8"/>
        <rFont val="ＭＳ Ｐゴシック"/>
      </rPr>
      <t>R6年度以降も基金の取崩しを予定しているため充当可能財源の減少が見込まれ、将来負担比率は上昇する見込みである。
また有形固定資産減価償却率は類似団体平均値と比較して低い水準にあるが、公共施設の老朽化が進んでおり、令和22年度から令和28年度までの間に公共施設等の多くが更新時期を迎えるため、今後、計画的な施設更新を行っていくとともに、施設の集約化や売却も検討し施設総量の削減や事業費の圧縮を図る必要がある。また、施設更新の際にはPFI法による手法も検討し、LCCの圧縮を図る必要がある。</t>
    </r>
    <rPh sb="28" eb="32">
      <t>クリアゲショウカン</t>
    </rPh>
    <rPh sb="32" eb="33">
      <t>トウ</t>
    </rPh>
    <rPh sb="34" eb="37">
      <t>ケンゼンカ</t>
    </rPh>
    <rPh sb="38" eb="40">
      <t>トリクミ</t>
    </rPh>
    <rPh sb="43" eb="45">
      <t>ゲンショウ</t>
    </rPh>
    <rPh sb="45" eb="47">
      <t>ケイコウ</t>
    </rPh>
    <rPh sb="52" eb="54">
      <t>ルイジ</t>
    </rPh>
    <rPh sb="54" eb="56">
      <t>ダンタイ</t>
    </rPh>
    <rPh sb="57" eb="59">
      <t>ヒカク</t>
    </rPh>
    <rPh sb="62" eb="64">
      <t>オオハバ</t>
    </rPh>
    <rPh sb="65" eb="67">
      <t>ウワマワ</t>
    </rPh>
    <rPh sb="69" eb="71">
      <t>スウチ</t>
    </rPh>
    <rPh sb="81" eb="83">
      <t>ネンド</t>
    </rPh>
    <rPh sb="83" eb="85">
      <t>イコウ</t>
    </rPh>
    <rPh sb="93" eb="95">
      <t>ヨテイ</t>
    </rPh>
    <rPh sb="101" eb="103">
      <t>ジュウトウ</t>
    </rPh>
    <rPh sb="103" eb="105">
      <t>カノウ</t>
    </rPh>
    <rPh sb="105" eb="107">
      <t>ザイゲン</t>
    </rPh>
    <rPh sb="108" eb="110">
      <t>ゲンショウ</t>
    </rPh>
    <rPh sb="111" eb="113">
      <t>ミコ</t>
    </rPh>
    <rPh sb="137" eb="139">
      <t>ユウケイ</t>
    </rPh>
    <rPh sb="139" eb="143">
      <t>コテイシサン</t>
    </rPh>
    <rPh sb="143" eb="145">
      <t>ゲンカ</t>
    </rPh>
    <rPh sb="145" eb="148">
      <t>ショウキャクリツ</t>
    </rPh>
    <rPh sb="161" eb="162">
      <t>ヒク</t>
    </rPh>
    <rPh sb="163" eb="165">
      <t>スイジュン</t>
    </rPh>
    <rPh sb="170" eb="172">
      <t>コウキョウ</t>
    </rPh>
    <rPh sb="172" eb="174">
      <t>シセツ</t>
    </rPh>
    <rPh sb="175" eb="178">
      <t>ロウキュウカ</t>
    </rPh>
    <rPh sb="179" eb="180">
      <t>スス</t>
    </rPh>
    <rPh sb="185" eb="187">
      <t>レイワ</t>
    </rPh>
    <rPh sb="189" eb="190">
      <t>ネン</t>
    </rPh>
    <rPh sb="190" eb="191">
      <t>ド</t>
    </rPh>
    <rPh sb="193" eb="195">
      <t>レイワ</t>
    </rPh>
    <rPh sb="197" eb="198">
      <t>ネン</t>
    </rPh>
    <rPh sb="198" eb="199">
      <t>ド</t>
    </rPh>
    <rPh sb="202" eb="203">
      <t>アイダ</t>
    </rPh>
    <rPh sb="204" eb="206">
      <t>コウキョウ</t>
    </rPh>
    <rPh sb="206" eb="208">
      <t>シセツ</t>
    </rPh>
    <rPh sb="208" eb="209">
      <t>トウ</t>
    </rPh>
    <rPh sb="210" eb="211">
      <t>オオ</t>
    </rPh>
    <rPh sb="213" eb="215">
      <t>コウシン</t>
    </rPh>
    <rPh sb="215" eb="217">
      <t>ジキ</t>
    </rPh>
    <rPh sb="218" eb="219">
      <t>ムカ</t>
    </rPh>
    <rPh sb="224" eb="226">
      <t>コンゴ</t>
    </rPh>
    <rPh sb="285" eb="287">
      <t>シセツ</t>
    </rPh>
    <rPh sb="287" eb="289">
      <t>コウシン</t>
    </rPh>
    <rPh sb="290" eb="291">
      <t>サイ</t>
    </rPh>
    <rPh sb="296" eb="297">
      <t>ホウ</t>
    </rPh>
    <rPh sb="300" eb="302">
      <t>シュホウ</t>
    </rPh>
    <rPh sb="303" eb="305">
      <t>ケントウ</t>
    </rPh>
    <rPh sb="311" eb="313">
      <t>アッシュク</t>
    </rPh>
    <rPh sb="314" eb="315">
      <t>ハカ</t>
    </rPh>
    <rPh sb="316" eb="318">
      <t>ヒツヨウ</t>
    </rPh>
    <phoneticPr fontId="40"/>
  </si>
  <si>
    <t>当該団体値</t>
    <rPh sb="0" eb="2">
      <t>トウガイ</t>
    </rPh>
    <rPh sb="2" eb="4">
      <t>ダンタイ</t>
    </rPh>
    <rPh sb="4" eb="5">
      <t>アタイ</t>
    </rPh>
    <phoneticPr fontId="40"/>
  </si>
  <si>
    <t>本市の将来負担比率及び実質公債費比率は、財政負担の抑制のためR2年度からR4年度にかけて実施した地方債新規発行の抑制や繰上償還等の財政健全化の取組により、大幅に改善された。
しかしながら類似団体と比較して依然として高い比率である。要因としては、H27年度からH30年度にかけて集中的に実施した大型建設事業に伴う起債の発行や公共施設や職員数が多いために人件費や物件費が類似団体と比較して高い水準にあることが考えられる。今後はデジタル技術の最大限の活用、行財政改革の推進、公共施設の最適化等により施設の維持管理費や人件費等の事業費の圧縮を図るとともに、引き続き市債の繰上償還等による健全化の取組を実施し、公債費の抑制を図る必要がある。</t>
    <rPh sb="0" eb="2">
      <t>ホンシ</t>
    </rPh>
    <rPh sb="115" eb="117">
      <t>ヨウイン</t>
    </rPh>
    <rPh sb="153" eb="154">
      <t>トモナ</t>
    </rPh>
    <rPh sb="155" eb="157">
      <t>キサイ</t>
    </rPh>
    <rPh sb="158" eb="160">
      <t>ハッコウ</t>
    </rPh>
    <rPh sb="161" eb="163">
      <t>コウキョウ</t>
    </rPh>
    <rPh sb="163" eb="165">
      <t>シセツ</t>
    </rPh>
    <rPh sb="166" eb="168">
      <t>ショクイン</t>
    </rPh>
    <rPh sb="168" eb="169">
      <t>スウ</t>
    </rPh>
    <rPh sb="170" eb="171">
      <t>オオ</t>
    </rPh>
    <rPh sb="175" eb="178">
      <t>ジンケンヒ</t>
    </rPh>
    <rPh sb="179" eb="182">
      <t>ブッケンヒ</t>
    </rPh>
    <rPh sb="183" eb="185">
      <t>ルイジ</t>
    </rPh>
    <rPh sb="185" eb="187">
      <t>ダンタイ</t>
    </rPh>
    <rPh sb="188" eb="190">
      <t>ヒカク</t>
    </rPh>
    <rPh sb="192" eb="193">
      <t>タカ</t>
    </rPh>
    <rPh sb="194" eb="196">
      <t>スイジュン</t>
    </rPh>
    <rPh sb="202" eb="203">
      <t>カンガ</t>
    </rPh>
    <rPh sb="246" eb="248">
      <t>シセツ</t>
    </rPh>
    <rPh sb="249" eb="251">
      <t>イジ</t>
    </rPh>
    <rPh sb="251" eb="254">
      <t>カンリヒ</t>
    </rPh>
    <rPh sb="255" eb="258">
      <t>ジンケンヒ</t>
    </rPh>
    <rPh sb="258" eb="259">
      <t>トウ</t>
    </rPh>
    <phoneticPr fontId="40"/>
  </si>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</sst>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Yu Gothic"/>
      <family val="3"/>
    </font>
    <font>
      <sz val="14"/>
      <color theme="1"/>
      <name val="ＭＳ Ｐゴシック"/>
      <family val="3"/>
    </font>
    <font>
      <sz val="10.5"/>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6"/>
      <color auto="1"/>
      <name val="ＭＳ Ｐ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5" fillId="0" borderId="30" xfId="20" applyFont="1" applyBorder="1" applyAlignment="1" applyProtection="1">
      <alignment horizontal="left" vertical="top" wrapText="1"/>
      <protection locked="0"/>
    </xf>
    <xf numFmtId="0" fontId="35" fillId="0" borderId="42" xfId="20" applyFont="1" applyBorder="1" applyAlignment="1" applyProtection="1">
      <alignment horizontal="left" vertical="top" wrapText="1"/>
      <protection locked="0"/>
    </xf>
    <xf numFmtId="0" fontId="35"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5" fillId="0" borderId="23" xfId="20" applyFont="1" applyBorder="1" applyAlignment="1" applyProtection="1">
      <alignment horizontal="left" vertical="top" wrapText="1"/>
      <protection locked="0"/>
    </xf>
    <xf numFmtId="0" fontId="35" fillId="0" borderId="0" xfId="20" applyFont="1" applyAlignment="1" applyProtection="1">
      <alignment horizontal="left" vertical="top" wrapText="1"/>
      <protection locked="0"/>
    </xf>
    <xf numFmtId="0" fontId="35"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5" fillId="0" borderId="16" xfId="20" applyFont="1" applyBorder="1" applyAlignment="1" applyProtection="1">
      <alignment horizontal="left" vertical="top" wrapText="1"/>
      <protection locked="0"/>
    </xf>
    <xf numFmtId="0" fontId="35" fillId="0" borderId="14" xfId="20" applyFont="1" applyBorder="1" applyAlignment="1" applyProtection="1">
      <alignment horizontal="left" vertical="top" wrapText="1"/>
      <protection locked="0"/>
    </xf>
    <xf numFmtId="0" fontId="35"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67554</c:v>
                </c:pt>
                <c:pt idx="1">
                  <c:v>57486</c:v>
                </c:pt>
                <c:pt idx="2">
                  <c:v>65246</c:v>
                </c:pt>
                <c:pt idx="3">
                  <c:v>75660</c:v>
                </c:pt>
                <c:pt idx="4">
                  <c:v>82094</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2.85</c:v>
                </c:pt>
                <c:pt idx="1">
                  <c:v>2.62</c:v>
                </c:pt>
                <c:pt idx="2">
                  <c:v>6.01</c:v>
                </c:pt>
                <c:pt idx="3">
                  <c:v>4.96</c:v>
                </c:pt>
                <c:pt idx="4">
                  <c:v>3.99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6.17</c:v>
                </c:pt>
                <c:pt idx="1">
                  <c:v>3.86</c:v>
                </c:pt>
                <c:pt idx="2">
                  <c:v>4.75</c:v>
                </c:pt>
                <c:pt idx="3">
                  <c:v>6.95</c:v>
                </c:pt>
                <c:pt idx="4">
                  <c:v>8.9600000000000009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c:v>
                </c:pt>
                <c:pt idx="1">
                  <c:v>2.29</c:v>
                </c:pt>
                <c:pt idx="2">
                  <c:v>6.12</c:v>
                </c:pt>
                <c:pt idx="3">
                  <c:v>2.37</c:v>
                </c:pt>
                <c:pt idx="4">
                  <c:v>1.08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5.e-002</c:v>
                </c:pt>
                <c:pt idx="4">
                  <c:v>#N/A</c:v>
                </c:pt>
                <c:pt idx="5">
                  <c:v>2.e-002</c:v>
                </c:pt>
                <c:pt idx="6">
                  <c:v>#N/A</c:v>
                </c:pt>
                <c:pt idx="7">
                  <c:v>3.e-002</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6.e-002</c:v>
                </c:pt>
                <c:pt idx="2">
                  <c:v>#N/A</c:v>
                </c:pt>
                <c:pt idx="3">
                  <c:v>7.0000000000000007e-002</c:v>
                </c:pt>
                <c:pt idx="4">
                  <c:v>#N/A</c:v>
                </c:pt>
                <c:pt idx="5">
                  <c:v>8.e-002</c:v>
                </c:pt>
                <c:pt idx="6">
                  <c:v>#N/A</c:v>
                </c:pt>
                <c:pt idx="7">
                  <c:v>9.e-002</c:v>
                </c:pt>
                <c:pt idx="8">
                  <c:v>#N/A</c:v>
                </c:pt>
                <c:pt idx="9">
                  <c:v>0.11</c:v>
                </c:pt>
              </c:numCache>
            </c:numRef>
          </c:val>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1.e-002</c:v>
                </c:pt>
                <c:pt idx="8">
                  <c:v>#N/A</c:v>
                </c:pt>
                <c:pt idx="9">
                  <c:v>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0.39</c:v>
                </c:pt>
                <c:pt idx="4">
                  <c:v>#N/A</c:v>
                </c:pt>
                <c:pt idx="5">
                  <c:v>0.38</c:v>
                </c:pt>
                <c:pt idx="6">
                  <c:v>#N/A</c:v>
                </c:pt>
                <c:pt idx="7">
                  <c:v>0.35</c:v>
                </c:pt>
                <c:pt idx="8">
                  <c:v>#N/A</c:v>
                </c:pt>
                <c:pt idx="9">
                  <c:v>0.45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2.37</c:v>
                </c:pt>
                <c:pt idx="2">
                  <c:v>#N/A</c:v>
                </c:pt>
                <c:pt idx="3">
                  <c:v>1.69</c:v>
                </c:pt>
                <c:pt idx="4">
                  <c:v>#N/A</c:v>
                </c:pt>
                <c:pt idx="5">
                  <c:v>1.36</c:v>
                </c:pt>
                <c:pt idx="6">
                  <c:v>#N/A</c:v>
                </c:pt>
                <c:pt idx="7">
                  <c:v>2.36</c:v>
                </c:pt>
                <c:pt idx="8">
                  <c:v>#N/A</c:v>
                </c:pt>
                <c:pt idx="9">
                  <c:v>1.1399999999999999</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0.81</c:v>
                </c:pt>
                <c:pt idx="4">
                  <c:v>#N/A</c:v>
                </c:pt>
                <c:pt idx="5">
                  <c:v>1.65</c:v>
                </c:pt>
                <c:pt idx="6">
                  <c:v>#N/A</c:v>
                </c:pt>
                <c:pt idx="7">
                  <c:v>2.1</c:v>
                </c:pt>
                <c:pt idx="8">
                  <c:v>#N/A</c:v>
                </c:pt>
                <c:pt idx="9">
                  <c:v>2.81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2.85</c:v>
                </c:pt>
                <c:pt idx="2">
                  <c:v>#N/A</c:v>
                </c:pt>
                <c:pt idx="3">
                  <c:v>2.61</c:v>
                </c:pt>
                <c:pt idx="4">
                  <c:v>#N/A</c:v>
                </c:pt>
                <c:pt idx="5">
                  <c:v>6</c:v>
                </c:pt>
                <c:pt idx="6">
                  <c:v>#N/A</c:v>
                </c:pt>
                <c:pt idx="7">
                  <c:v>4.95</c:v>
                </c:pt>
                <c:pt idx="8">
                  <c:v>#N/A</c:v>
                </c:pt>
                <c:pt idx="9">
                  <c:v>3.99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7.81</c:v>
                </c:pt>
                <c:pt idx="2">
                  <c:v>#N/A</c:v>
                </c:pt>
                <c:pt idx="3">
                  <c:v>7.79</c:v>
                </c:pt>
                <c:pt idx="4">
                  <c:v>#N/A</c:v>
                </c:pt>
                <c:pt idx="5">
                  <c:v>8.02</c:v>
                </c:pt>
                <c:pt idx="6">
                  <c:v>#N/A</c:v>
                </c:pt>
                <c:pt idx="7">
                  <c:v>7.37</c:v>
                </c:pt>
                <c:pt idx="8">
                  <c:v>#N/A</c:v>
                </c:pt>
                <c:pt idx="9">
                  <c:v>7.56</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2.6</c:v>
                </c:pt>
                <c:pt idx="1">
                  <c:v>#N/A</c:v>
                </c:pt>
                <c:pt idx="2">
                  <c:v>1.31</c:v>
                </c:pt>
                <c:pt idx="3">
                  <c:v>#N/A</c:v>
                </c:pt>
                <c:pt idx="4">
                  <c:v>1.72</c:v>
                </c:pt>
                <c:pt idx="5">
                  <c:v>#N/A</c:v>
                </c:pt>
                <c:pt idx="6">
                  <c:v>1.07</c:v>
                </c:pt>
                <c:pt idx="7">
                  <c:v>#N/A</c:v>
                </c:pt>
                <c:pt idx="8">
                  <c:v>0.71</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3474</c:v>
                </c:pt>
                <c:pt idx="5">
                  <c:v>3785</c:v>
                </c:pt>
                <c:pt idx="8">
                  <c:v>3735</c:v>
                </c:pt>
                <c:pt idx="11">
                  <c:v>3750</c:v>
                </c:pt>
                <c:pt idx="14">
                  <c:v>3650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31</c:v>
                </c:pt>
                <c:pt idx="6">
                  <c:v>26</c:v>
                </c:pt>
                <c:pt idx="9">
                  <c:v>22</c:v>
                </c:pt>
                <c:pt idx="12">
                  <c:v>20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1392</c:v>
                </c:pt>
                <c:pt idx="3">
                  <c:v>1370</c:v>
                </c:pt>
                <c:pt idx="6">
                  <c:v>1317</c:v>
                </c:pt>
                <c:pt idx="9">
                  <c:v>1223</c:v>
                </c:pt>
                <c:pt idx="12">
                  <c:v>1168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3743</c:v>
                </c:pt>
                <c:pt idx="3">
                  <c:v>4115</c:v>
                </c:pt>
                <c:pt idx="6">
                  <c:v>3925</c:v>
                </c:pt>
                <c:pt idx="9">
                  <c:v>3911</c:v>
                </c:pt>
                <c:pt idx="12">
                  <c:v>3754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1701</c:v>
                </c:pt>
                <c:pt idx="2">
                  <c:v>#N/A</c:v>
                </c:pt>
                <c:pt idx="3">
                  <c:v>#N/A</c:v>
                </c:pt>
                <c:pt idx="4">
                  <c:v>1732</c:v>
                </c:pt>
                <c:pt idx="5">
                  <c:v>#N/A</c:v>
                </c:pt>
                <c:pt idx="6">
                  <c:v>#N/A</c:v>
                </c:pt>
                <c:pt idx="7">
                  <c:v>1534</c:v>
                </c:pt>
                <c:pt idx="8">
                  <c:v>#N/A</c:v>
                </c:pt>
                <c:pt idx="9">
                  <c:v>#N/A</c:v>
                </c:pt>
                <c:pt idx="10">
                  <c:v>1406</c:v>
                </c:pt>
                <c:pt idx="11">
                  <c:v>#N/A</c:v>
                </c:pt>
                <c:pt idx="12">
                  <c:v>#N/A</c:v>
                </c:pt>
                <c:pt idx="13">
                  <c:v>1292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38214</c:v>
                </c:pt>
                <c:pt idx="5">
                  <c:v>35921</c:v>
                </c:pt>
                <c:pt idx="8">
                  <c:v>34155</c:v>
                </c:pt>
                <c:pt idx="11">
                  <c:v>32023</c:v>
                </c:pt>
                <c:pt idx="14">
                  <c:v>30846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403</c:v>
                </c:pt>
                <c:pt idx="5">
                  <c:v>355</c:v>
                </c:pt>
                <c:pt idx="8">
                  <c:v>330</c:v>
                </c:pt>
                <c:pt idx="11">
                  <c:v>333</c:v>
                </c:pt>
                <c:pt idx="14">
                  <c:v>362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6106</c:v>
                </c:pt>
                <c:pt idx="5">
                  <c:v>4901</c:v>
                </c:pt>
                <c:pt idx="8">
                  <c:v>5625</c:v>
                </c:pt>
                <c:pt idx="11">
                  <c:v>5830</c:v>
                </c:pt>
                <c:pt idx="14">
                  <c:v>6115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4334</c:v>
                </c:pt>
                <c:pt idx="3">
                  <c:v>4400</c:v>
                </c:pt>
                <c:pt idx="6">
                  <c:v>4756</c:v>
                </c:pt>
                <c:pt idx="9">
                  <c:v>4633</c:v>
                </c:pt>
                <c:pt idx="12">
                  <c:v>4421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17084</c:v>
                </c:pt>
                <c:pt idx="3">
                  <c:v>15953</c:v>
                </c:pt>
                <c:pt idx="6">
                  <c:v>15580</c:v>
                </c:pt>
                <c:pt idx="9">
                  <c:v>14756</c:v>
                </c:pt>
                <c:pt idx="12">
                  <c:v>13853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175</c:v>
                </c:pt>
                <c:pt idx="3">
                  <c:v>144</c:v>
                </c:pt>
                <c:pt idx="6">
                  <c:v>121</c:v>
                </c:pt>
                <c:pt idx="9">
                  <c:v>100</c:v>
                </c:pt>
                <c:pt idx="12">
                  <c:v>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36771</c:v>
                </c:pt>
                <c:pt idx="3">
                  <c:v>34030</c:v>
                </c:pt>
                <c:pt idx="6">
                  <c:v>32068</c:v>
                </c:pt>
                <c:pt idx="9">
                  <c:v>29620</c:v>
                </c:pt>
                <c:pt idx="12">
                  <c:v>27814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13663</c:v>
                </c:pt>
                <c:pt idx="2">
                  <c:v>#N/A</c:v>
                </c:pt>
                <c:pt idx="3">
                  <c:v>#N/A</c:v>
                </c:pt>
                <c:pt idx="4">
                  <c:v>13351</c:v>
                </c:pt>
                <c:pt idx="5">
                  <c:v>#N/A</c:v>
                </c:pt>
                <c:pt idx="6">
                  <c:v>#N/A</c:v>
                </c:pt>
                <c:pt idx="7">
                  <c:v>12416</c:v>
                </c:pt>
                <c:pt idx="8">
                  <c:v>#N/A</c:v>
                </c:pt>
                <c:pt idx="9">
                  <c:v>#N/A</c:v>
                </c:pt>
                <c:pt idx="10">
                  <c:v>10924</c:v>
                </c:pt>
                <c:pt idx="11">
                  <c:v>#N/A</c:v>
                </c:pt>
                <c:pt idx="12">
                  <c:v>#N/A</c:v>
                </c:pt>
                <c:pt idx="13">
                  <c:v>8845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729</c:v>
                </c:pt>
                <c:pt idx="1">
                  <c:v>1029</c:v>
                </c:pt>
                <c:pt idx="2">
                  <c:v>1330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c:v>
                </c:pt>
                <c:pt idx="1">
                  <c:v>177</c:v>
                </c:pt>
                <c:pt idx="2">
                  <c:v>237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4317</c:v>
                </c:pt>
                <c:pt idx="1">
                  <c:v>3998</c:v>
                </c:pt>
                <c:pt idx="2">
                  <c:v>3635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{2A47BF1E-71E9-4E2B-A7BA-3CC39091828A}</c15:txfldGUID>
                      <c15:f>'[1]公会計指標分析・財政指標組合せ分析表'!$BP$50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{6F433798-8E06-46AB-88C3-5C9C07407C4F}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{0C95CD5E-1FAE-46B6-9F71-DA6E7EB78733}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{BAD37B42-CEE1-4813-874C-E68D87DB7559}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{347EF142-0FFF-4650-A612-0CD7CB7F16E0}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{B7F069DE-CA8C-4100-856D-16C7924FB92E}</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{BF5D9522-C480-47D3-BF8B-E1026CB68BCA}</c15:txfldGUID>
                      <c15:f>'[1]公会計指標分析・財政指標組合せ分析表'!$CF$50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{47B448AD-C1FD-4BAB-98B6-07237B579F7A}</c15:txfldGUID>
                      <c15:f>'[1]公会計指標分析・財政指標組合せ分析表'!$CN$50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{B826913D-A5B3-4151-AE52-9DAD6ACFB2E8}</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'[1]公会計指標分析・財政指標組合せ分析表'!$BP$53:$DC$53</c:f>
              <c:numCache>
                <c:formatCode>#,##0.0;"▲ "#,##0.0</c:formatCode>
                <c:ptCount val="40"/>
                <c:pt idx="0">
                  <c:v>39.1</c:v>
                </c:pt>
                <c:pt idx="8">
                  <c:v>49.2</c:v>
                </c:pt>
                <c:pt idx="16">
                  <c:v>50.9</c:v>
                </c:pt>
                <c:pt idx="24">
                  <c:v>52.8</c:v>
                </c:pt>
                <c:pt idx="32">
                  <c:v>54.4</c:v>
                </c:pt>
              </c:numCache>
            </c:numRef>
          </c:xVal>
          <c:yVal>
            <c:numRef>
              <c:f>'[1]公会計指標分析・財政指標組合せ分析表'!$BP$51:$DC$51</c:f>
              <c:numCache>
                <c:formatCode>#,##0.0;"▲ "#,##0.0</c:formatCode>
                <c:ptCount val="40"/>
                <c:pt idx="0">
                  <c:v>125.8</c:v>
                </c:pt>
                <c:pt idx="8">
                  <c:v>118.4</c:v>
                </c:pt>
                <c:pt idx="16">
                  <c:v>106.2</c:v>
                </c:pt>
                <c:pt idx="24">
                  <c:v>98</c:v>
                </c:pt>
                <c:pt idx="32">
                  <c:v>78.3</c:v>
                </c:pt>
              </c:numCache>
            </c:numRef>
          </c:yVal>
          <c:smooth val="0"/>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109918719634383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{897CE1A6-7002-48E0-8243-5DBEB3673A48}</c15:txfldGUID>
                      <c15:f>'[1]公会計指標分析・財政指標組合せ分析表'!$BP$50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{DAD9BE1C-2207-4FAA-970B-07B35D6F9E3C}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{AAF0FE3F-A8C5-4D4C-912A-0D1037AF91D9}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{A5A5800B-829B-4482-A2BE-240873DED93E}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{80C17CA6-E521-4877-A34D-28F7D8B57160}</c15:txfldGUID>
                      <c15:f>#REF!</c15:f>
                      <c15:dlblFieldTableCache>
                        <c:ptCount val="1"/>
                        <c:pt idx="0">
                          <c:v>#REF!</c:v>
                        </c:pt>
                      </c15:dlblFieldTableCache>
                    </c15:dlblFTEntry>
                  </c15:dlblFieldTable>
                </c:ext>
              </c:extLst>
            </c:dLbl>
            <c:dLbl>
              <c:idx val="8"/>
              <c:layout>
                <c:manualLayout>
                  <c:x val="0"/>
                  <c:y val="-1.1099187196344663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{30E80306-1EB5-46C8-B737-3952ACAD6034}</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{9B9A6DEE-086B-4DA1-BECE-84C71AE9E40A}</c15:txfldGUID>
                      <c15:f>'[1]公会計指標分析・財政指標組合せ分析表'!$CF$50</c15:f>
                      <c15:dlblFieldTableCache>
                        <c:ptCount val="1"/>
                        <c:pt idx="0">
                          <c:v>R03</c:v>
                        </c:pt>
                      </c15:dlblFieldTableCache>
                    </c15:dlblFTEntry>
                  </c15:dlblFieldTable>
                </c:ext>
              </c:extLst>
            </c:dLbl>
            <c:dLbl>
              <c:idx val="24"/>
              <c:layout>
                <c:manualLayout>
                  <c:x val="0"/>
                  <c:y val="6.2259530931901893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{994FD424-FE3C-437E-864C-F102AF1AD263}</c15:txfldGUID>
                      <c15:f>'[1]公会計指標分析・財政指標組合せ分析表'!$CN$50</c15:f>
                      <c15:dlblFieldTableCache>
                        <c:ptCount val="1"/>
                        <c:pt idx="0">
                          <c:v>R04</c:v>
                        </c:pt>
                      </c15:dlblFieldTableCache>
                    </c15:dlblFTEntry>
                  </c15:dlblFieldTable>
                </c:ext>
              </c:extLst>
            </c:dLbl>
            <c:dLbl>
              <c:idx val="32"/>
              <c:layout>
                <c:manualLayout>
                  <c:x val="0"/>
                  <c:y val="-6.2259530931901893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{075AAC44-6A49-456B-80D9-C83C53B813F0}</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'[1]公会計指標分析・財政指標組合せ分析表'!$BP$57:$DC$57</c:f>
              <c:numCache>
                <c:formatCode>#,##0.0;"▲ "#,##0.0</c:formatCode>
                <c:ptCount val="40"/>
                <c:pt idx="0">
                  <c:v>61</c:v>
                </c:pt>
                <c:pt idx="8">
                  <c:v>61.7</c:v>
                </c:pt>
                <c:pt idx="16">
                  <c:v>62.5</c:v>
                </c:pt>
                <c:pt idx="24">
                  <c:v>64.3</c:v>
                </c:pt>
                <c:pt idx="32">
                  <c:v>64.7</c:v>
                </c:pt>
              </c:numCache>
            </c:numRef>
          </c:xVal>
          <c:yVal>
            <c:numRef>
              <c:f>'[1]公会計指標分析・財政指標組合せ分析表'!$BP$55:$DC$55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3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{16292F23-0CEE-47A6-A8F5-B1FBD52A014C}</c15:txfldGUID>
                      <c15:f>'[1]公会計指標分析・財政指標組合せ分析表'!$BP$72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{EAFE25CB-6AD7-4B22-BF18-5899B6E9CD5E}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{EBAEC89D-4FFA-4254-B188-596D0710CF78}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{180C9444-562C-49AF-8D59-3B65699E62B8}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{139F1349-19B0-4E2B-82CA-00732B0CDC90}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{D5756AF0-B938-4A11-908C-94815A5BE5CE}</c15:txfldGUID>
                      <c15:f>'[1]公会計指標分析・財政指標組合せ分析表'!$BX$72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{2B8362BE-8963-4202-9B5C-D7533374D783}</c15:txfldGUID>
                      <c15:f>'[1]公会計指標分析・財政指標組合せ分析表'!$CF$72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{DF786C2F-43CC-4397-BE8F-3CD40C9532FD}</c15:txfldGUID>
                      <c15:f>'[1]公会計指標分析・財政指標組合せ分析表'!$CN$72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{BF563A95-2573-4A67-8BB9-B24DFB08A529}</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'[1]公会計指標分析・財政指標組合せ分析表'!$BP$75:$DC$75</c:f>
              <c:numCache>
                <c:formatCode>#,##0.0;"▲ "#,##0.0</c:formatCode>
                <c:ptCount val="40"/>
                <c:pt idx="0">
                  <c:v>15.8</c:v>
                </c:pt>
                <c:pt idx="8">
                  <c:v>15.5</c:v>
                </c:pt>
                <c:pt idx="16">
                  <c:v>14.7</c:v>
                </c:pt>
                <c:pt idx="24">
                  <c:v>13.7</c:v>
                </c:pt>
                <c:pt idx="32">
                  <c:v>12.4</c:v>
                </c:pt>
              </c:numCache>
            </c:numRef>
          </c:xVal>
          <c:yVal>
            <c:numRef>
              <c:f>'[1]公会計指標分析・財政指標組合せ分析表'!$BP$73:$DC$73</c:f>
              <c:numCache>
                <c:formatCode>#,##0.0;"▲ "#,##0.0</c:formatCode>
                <c:ptCount val="40"/>
                <c:pt idx="0">
                  <c:v>125.8</c:v>
                </c:pt>
                <c:pt idx="8">
                  <c:v>118.4</c:v>
                </c:pt>
                <c:pt idx="16">
                  <c:v>106.2</c:v>
                </c:pt>
                <c:pt idx="24">
                  <c:v>98</c:v>
                </c:pt>
                <c:pt idx="32">
                  <c:v>78.3</c:v>
                </c:pt>
              </c:numCache>
            </c:numRef>
          </c:yVal>
          <c:smooth val="0"/>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{D42810B3-2AEE-4D07-A4C8-E303336DC9AA}</c15:txfldGUID>
                      <c15:f>'[1]公会計指標分析・財政指標組合せ分析表'!$BP$72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{1F935069-7D1A-4A24-B435-2A40D65410E9}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{9D93BEA7-D5F2-413F-AE53-FCFD6C501ECD}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{F98274AD-6387-4B86-9949-1333E52166B3}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{8EFBA020-169B-4B83-8E2A-EFA0BED7D68A}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{1D0088B7-3AF2-471C-B5AE-3F0BFB57C89F}</c15:txfldGUID>
                      <c15:f>'[1]公会計指標分析・財政指標組合せ分析表'!$BX$72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{25F4581B-5D3B-4407-9F8A-20702FC8879D}</c15:txfldGUID>
                      <c15:f>'[1]公会計指標分析・財政指標組合せ分析表'!$CF$72</c15:f>
                      <c15:dlblFieldTableCache>
                        <c:ptCount val="1"/>
                        <c:pt idx="0">
                          <c:v>R03</c:v>
                        </c:pt>
                      </c15:dlblFieldTableCache>
                    </c15:dlblFTEntry>
                  </c15:dlblFieldTable>
                </c:ext>
              </c:extLst>
            </c:dLbl>
            <c:dLbl>
              <c:idx val="24"/>
              <c:layout>
                <c:manualLayout>
                  <c:x val="0"/>
                  <c:y val="5.529119320614258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{7AB0E66C-3F7E-4E3E-9860-07090AB2B7FF}</c15:txfldGUID>
                      <c15:f>'[1]公会計指標分析・財政指標組合せ分析表'!$CN$72</c15:f>
                      <c15:dlblFieldTableCache>
                        <c:ptCount val="1"/>
                        <c:pt idx="0">
                          <c:v>R04</c:v>
                        </c:pt>
                      </c15:dlblFieldTableCache>
                    </c15:dlblFTEntry>
                  </c15:dlblFieldTable>
                </c:ext>
              </c:extLst>
            </c:dLbl>
            <c:dLbl>
              <c:idx val="32"/>
              <c:layout>
                <c:manualLayout>
                  <c:x val="0"/>
                  <c:y val="-5.529461808183692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{06456321-7083-447F-A5CA-624BE97BFD35}</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'[1]公会計指標分析・財政指標組合せ分析表'!$BP$79:$DC$79</c:f>
              <c:numCache>
                <c:formatCode>#,##0.0;"▲ "#,##0.0</c:formatCode>
                <c:ptCount val="40"/>
                <c:pt idx="0">
                  <c:v>9.5</c:v>
                </c:pt>
                <c:pt idx="8">
                  <c:v>9.1999999999999993</c:v>
                </c:pt>
                <c:pt idx="16">
                  <c:v>8.9</c:v>
                </c:pt>
                <c:pt idx="24">
                  <c:v>8.9</c:v>
                </c:pt>
                <c:pt idx="32">
                  <c:v>9</c:v>
                </c:pt>
              </c:numCache>
            </c:numRef>
          </c:xVal>
          <c:yVal>
            <c:numRef>
              <c:f>'[1]公会計指標分析・財政指標組合せ分析表'!$BP$77:$DC$77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7"/>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島根県安来市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公債費について、元金は大型建設事業の償還が始まる一方、令和２年度から</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４年度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に行った繰上償還の効果により減少した。また、分母の一部となる臨時財政対策債発行可能額も減となったが、分子の減少額が大きくなったため、単年度の実質公債費比率は減となり、３か年平均の比率も減少した。</a:t>
          </a:r>
          <a:r>
            <a:rPr kumimoji="1" lang="ja-JP" altLang="en-US" sz="1100">
              <a:solidFill>
                <a:schemeClr val="dk1"/>
              </a:solidFill>
              <a:effectLst/>
              <a:latin typeface="+mn-lt"/>
              <a:ea typeface="+mn-ea"/>
              <a:cs typeface="+mn-cs"/>
            </a:rPr>
            <a:t>今後はまちづくりのための投資的事業も控えているため、</a:t>
          </a:r>
          <a:r>
            <a:rPr kumimoji="1" lang="ja-JP" altLang="ja-JP" sz="1100">
              <a:solidFill>
                <a:schemeClr val="dk1"/>
              </a:solidFill>
              <a:effectLst/>
              <a:latin typeface="+mn-lt"/>
              <a:ea typeface="+mn-ea"/>
              <a:cs typeface="+mn-cs"/>
            </a:rPr>
            <a:t>事業費の圧縮</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計画的な地方債発行に努める。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満期一括償還地方債は借用していない。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島根県安来市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等などにより</a:t>
          </a:r>
          <a:r>
            <a:rPr kumimoji="1" lang="ja-JP" altLang="ja-JP" sz="1100">
              <a:solidFill>
                <a:schemeClr val="dk1"/>
              </a:solidFill>
              <a:effectLst/>
              <a:latin typeface="+mn-lt"/>
              <a:ea typeface="+mn-ea"/>
              <a:cs typeface="+mn-cs"/>
            </a:rPr>
            <a:t>地方債の現在高が減少したことにより、比率は減少した。</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基金取崩し額の増や、充当可能特定歳入の減により、充当可能財源の減少が見込まれ、結果として比率は上昇していく見込みである。引き続き事業費の圧縮に努め、計画的な地方債発行に努める。</a:t>
          </a:r>
          <a:endParaRPr lang="ja-JP" altLang="ja-JP">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島根県安来市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各種事業の実施に伴い、特目基金</a:t>
          </a:r>
          <a:r>
            <a:rPr kumimoji="1" lang="en-US" altLang="ja-JP" sz="1300">
              <a:solidFill>
                <a:schemeClr val="dk1"/>
              </a:solidFill>
              <a:effectLst/>
              <a:latin typeface="+mn-lt"/>
              <a:ea typeface="+mn-ea"/>
              <a:cs typeface="+mn-cs"/>
            </a:rPr>
            <a:t>1008</a:t>
          </a:r>
          <a:r>
            <a:rPr kumimoji="1" lang="ja-JP" altLang="ja-JP" sz="1300">
              <a:solidFill>
                <a:schemeClr val="dk1"/>
              </a:solidFill>
              <a:effectLst/>
              <a:latin typeface="+mn-lt"/>
              <a:ea typeface="+mn-ea"/>
              <a:cs typeface="+mn-cs"/>
            </a:rPr>
            <a:t>百万円の取り崩しを行った。財政調整基金は取崩しを行わず、</a:t>
          </a:r>
          <a:r>
            <a:rPr kumimoji="1" lang="en-US" altLang="ja-JP" sz="1300">
              <a:solidFill>
                <a:schemeClr val="dk1"/>
              </a:solidFill>
              <a:effectLst/>
              <a:latin typeface="+mn-lt"/>
              <a:ea typeface="+mn-ea"/>
              <a:cs typeface="+mn-cs"/>
            </a:rPr>
            <a:t>300</a:t>
          </a:r>
          <a:r>
            <a:rPr kumimoji="1" lang="ja-JP" altLang="ja-JP" sz="1300">
              <a:solidFill>
                <a:schemeClr val="dk1"/>
              </a:solidFill>
              <a:effectLst/>
              <a:latin typeface="+mn-lt"/>
              <a:ea typeface="+mn-ea"/>
              <a:cs typeface="+mn-cs"/>
            </a:rPr>
            <a:t>百万円積戻しを行った。また、ドジョウ掬いのまちやすぎ応援基金においては、ふるさと寄附により</a:t>
          </a:r>
          <a:r>
            <a:rPr kumimoji="1" lang="en-US" altLang="ja-JP" sz="1300">
              <a:solidFill>
                <a:schemeClr val="dk1"/>
              </a:solidFill>
              <a:effectLst/>
              <a:latin typeface="+mn-lt"/>
              <a:ea typeface="+mn-ea"/>
              <a:cs typeface="+mn-cs"/>
            </a:rPr>
            <a:t>583</a:t>
          </a:r>
          <a:r>
            <a:rPr kumimoji="1" lang="ja-JP" altLang="ja-JP" sz="1300">
              <a:solidFill>
                <a:schemeClr val="dk1"/>
              </a:solidFill>
              <a:effectLst/>
              <a:latin typeface="+mn-lt"/>
              <a:ea typeface="+mn-ea"/>
              <a:cs typeface="+mn-cs"/>
            </a:rPr>
            <a:t>百万円、原子力防災安全等対策基金においては</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百万円の新規積立を行った。結果として、基金残高は</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百万円の減となった。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　今後はまちづくりのための政策、施策の展開が想定される。財源</a:t>
          </a:r>
          <a:r>
            <a:rPr kumimoji="1" lang="ja-JP" altLang="en-US" sz="1300">
              <a:solidFill>
                <a:schemeClr val="dk1"/>
              </a:solidFill>
              <a:effectLst/>
              <a:latin typeface="+mn-lt"/>
              <a:ea typeface="+mn-ea"/>
              <a:cs typeface="+mn-cs"/>
            </a:rPr>
            <a:t>の確保に努め、</a:t>
          </a:r>
          <a:r>
            <a:rPr kumimoji="1" lang="ja-JP" altLang="ja-JP" sz="1300">
              <a:solidFill>
                <a:schemeClr val="dk1"/>
              </a:solidFill>
              <a:effectLst/>
              <a:latin typeface="+mn-lt"/>
              <a:ea typeface="+mn-ea"/>
              <a:cs typeface="+mn-cs"/>
            </a:rPr>
            <a:t>一定の財政調整基金の残高を確保できるよう中期財政計画に基づき、検討していく。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公園緑地整備基金：公園緑地の整備及び維持管理の資金に充当</a:t>
          </a:r>
          <a:endParaRPr lang="ja-JP" altLang="ja-JP" sz="1200">
            <a:effectLst/>
          </a:endParaRPr>
        </a:p>
        <a:p>
          <a:r>
            <a:rPr kumimoji="1" lang="ja-JP" altLang="ja-JP" sz="1200">
              <a:solidFill>
                <a:schemeClr val="dk1"/>
              </a:solidFill>
              <a:effectLst/>
              <a:latin typeface="+mn-lt"/>
              <a:ea typeface="+mn-ea"/>
              <a:cs typeface="+mn-cs"/>
            </a:rPr>
            <a:t>　地域振興基金：人材育成、国際交流、文化振興、まちづくり等、安来市の地域振興を図る事業の資金に充当</a:t>
          </a:r>
          <a:endParaRPr lang="ja-JP" altLang="ja-JP" sz="1200">
            <a:effectLst/>
          </a:endParaRPr>
        </a:p>
        <a:p>
          <a:r>
            <a:rPr kumimoji="1" lang="ja-JP" altLang="ja-JP" sz="1200">
              <a:solidFill>
                <a:schemeClr val="dk1"/>
              </a:solidFill>
              <a:effectLst/>
              <a:latin typeface="+mn-lt"/>
              <a:ea typeface="+mn-ea"/>
              <a:cs typeface="+mn-cs"/>
            </a:rPr>
            <a:t>　ドジョウ掬いのまちやすぎ応援基金：ふるさとの自然環境及び景観の保全又は活用に関する事業、</a:t>
          </a:r>
          <a:endParaRPr lang="ja-JP" altLang="ja-JP" sz="1200">
            <a:effectLst/>
          </a:endParaRPr>
        </a:p>
        <a:p>
          <a:r>
            <a:rPr kumimoji="1" lang="ja-JP" altLang="ja-JP" sz="1200">
              <a:solidFill>
                <a:schemeClr val="dk1"/>
              </a:solidFill>
              <a:effectLst/>
              <a:latin typeface="+mn-lt"/>
              <a:ea typeface="+mn-ea"/>
              <a:cs typeface="+mn-cs"/>
            </a:rPr>
            <a:t>　　　　　　　　　　　　　　　　　　子どもの健全育成又はふるさと教育の推進に関する事業、地域医療又は福祉の充実に関する事業の資金に充当</a:t>
          </a:r>
          <a:endParaRPr lang="ja-JP" altLang="ja-JP" sz="1200">
            <a:effectLst/>
          </a:endParaRPr>
        </a:p>
        <a:p>
          <a:r>
            <a:rPr kumimoji="1" lang="ja-JP" altLang="ja-JP" sz="1200">
              <a:solidFill>
                <a:schemeClr val="dk1"/>
              </a:solidFill>
              <a:effectLst/>
              <a:latin typeface="+mn-lt"/>
              <a:ea typeface="+mn-ea"/>
              <a:cs typeface="+mn-cs"/>
            </a:rPr>
            <a:t>　市有財産整備基金：市有財産の整備、維持管理及び処分の資金に充当</a:t>
          </a:r>
          <a:endParaRPr lang="ja-JP" altLang="ja-JP" sz="1200">
            <a:effectLst/>
          </a:endParaRPr>
        </a:p>
        <a:p>
          <a:r>
            <a:rPr kumimoji="1" lang="ja-JP" altLang="ja-JP" sz="1200">
              <a:solidFill>
                <a:schemeClr val="dk1"/>
              </a:solidFill>
              <a:effectLst/>
              <a:latin typeface="+mn-lt"/>
              <a:ea typeface="+mn-ea"/>
              <a:cs typeface="+mn-cs"/>
            </a:rPr>
            <a:t>　庁舎等整備基金</a:t>
          </a:r>
          <a:r>
            <a:rPr kumimoji="1" lang="ja-JP" altLang="ja-JP" sz="1200">
              <a:solidFill>
                <a:sysClr val="windowText" lastClr="000000"/>
              </a:solidFill>
              <a:effectLst/>
              <a:latin typeface="+mn-lt"/>
              <a:ea typeface="+mn-ea"/>
              <a:cs typeface="+mn-cs"/>
            </a:rPr>
            <a:t>：庁舎、学校施設</a:t>
          </a:r>
          <a:r>
            <a:rPr kumimoji="1" lang="ja-JP" altLang="ja-JP" sz="1200">
              <a:solidFill>
                <a:schemeClr val="dk1"/>
              </a:solidFill>
              <a:effectLst/>
              <a:latin typeface="+mn-lt"/>
              <a:ea typeface="+mn-ea"/>
              <a:cs typeface="+mn-cs"/>
            </a:rPr>
            <a:t>及び福祉会館の整備、修繕及び処分の資金に充当</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公園緑地整備基金・・・公園整備及び維持管理のため</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百万円取崩し</a:t>
          </a:r>
          <a:endParaRPr lang="ja-JP" altLang="ja-JP" sz="1200">
            <a:effectLst/>
          </a:endParaRPr>
        </a:p>
        <a:p>
          <a:r>
            <a:rPr kumimoji="1" lang="ja-JP" altLang="ja-JP" sz="1200">
              <a:solidFill>
                <a:schemeClr val="dk1"/>
              </a:solidFill>
              <a:effectLst/>
              <a:latin typeface="+mn-lt"/>
              <a:ea typeface="+mn-ea"/>
              <a:cs typeface="+mn-cs"/>
            </a:rPr>
            <a:t>　地域振興基金・・・地域振興のための支援事業等のため</a:t>
          </a:r>
          <a:r>
            <a:rPr kumimoji="1" lang="en-US" altLang="ja-JP" sz="1200">
              <a:solidFill>
                <a:schemeClr val="dk1"/>
              </a:solidFill>
              <a:effectLst/>
              <a:latin typeface="+mn-lt"/>
              <a:ea typeface="+mn-ea"/>
              <a:cs typeface="+mn-cs"/>
            </a:rPr>
            <a:t>166</a:t>
          </a:r>
          <a:r>
            <a:rPr kumimoji="1" lang="ja-JP" altLang="ja-JP" sz="1200">
              <a:solidFill>
                <a:schemeClr val="dk1"/>
              </a:solidFill>
              <a:effectLst/>
              <a:latin typeface="+mn-lt"/>
              <a:ea typeface="+mn-ea"/>
              <a:cs typeface="+mn-cs"/>
            </a:rPr>
            <a:t>百万円の取崩し</a:t>
          </a:r>
          <a:endParaRPr lang="ja-JP" altLang="ja-JP" sz="1200">
            <a:effectLst/>
          </a:endParaRPr>
        </a:p>
        <a:p>
          <a:r>
            <a:rPr kumimoji="1" lang="ja-JP" altLang="ja-JP" sz="1200">
              <a:solidFill>
                <a:schemeClr val="dk1"/>
              </a:solidFill>
              <a:effectLst/>
              <a:latin typeface="+mn-lt"/>
              <a:ea typeface="+mn-ea"/>
              <a:cs typeface="+mn-cs"/>
            </a:rPr>
            <a:t>　ドジョウ掬いのまちやすぎ応援基金・・・ふるさと寄附の増により</a:t>
          </a:r>
          <a:r>
            <a:rPr kumimoji="1" lang="en-US" altLang="ja-JP" sz="1200">
              <a:solidFill>
                <a:schemeClr val="dk1"/>
              </a:solidFill>
              <a:effectLst/>
              <a:latin typeface="+mn-lt"/>
              <a:ea typeface="+mn-ea"/>
              <a:cs typeface="+mn-cs"/>
            </a:rPr>
            <a:t>583</a:t>
          </a:r>
          <a:r>
            <a:rPr kumimoji="1" lang="ja-JP" altLang="ja-JP" sz="1200">
              <a:solidFill>
                <a:schemeClr val="dk1"/>
              </a:solidFill>
              <a:effectLst/>
              <a:latin typeface="+mn-lt"/>
              <a:ea typeface="+mn-ea"/>
              <a:cs typeface="+mn-cs"/>
            </a:rPr>
            <a:t>百万円を新規積立、</a:t>
          </a:r>
          <a:r>
            <a:rPr kumimoji="1" lang="en-US" altLang="ja-JP" sz="1200">
              <a:solidFill>
                <a:schemeClr val="dk1"/>
              </a:solidFill>
              <a:effectLst/>
              <a:latin typeface="+mn-lt"/>
              <a:ea typeface="+mn-ea"/>
              <a:cs typeface="+mn-cs"/>
            </a:rPr>
            <a:t>ICT</a:t>
          </a:r>
          <a:r>
            <a:rPr kumimoji="1" lang="ja-JP" altLang="en-US" sz="1200">
              <a:solidFill>
                <a:schemeClr val="dk1"/>
              </a:solidFill>
              <a:effectLst/>
              <a:latin typeface="+mn-lt"/>
              <a:ea typeface="+mn-ea"/>
              <a:cs typeface="+mn-cs"/>
            </a:rPr>
            <a:t>教育推進事業などのため</a:t>
          </a:r>
          <a:r>
            <a:rPr kumimoji="1" lang="en-US" altLang="ja-JP" sz="1200">
              <a:solidFill>
                <a:schemeClr val="dk1"/>
              </a:solidFill>
              <a:effectLst/>
              <a:latin typeface="+mn-lt"/>
              <a:ea typeface="+mn-ea"/>
              <a:cs typeface="+mn-cs"/>
            </a:rPr>
            <a:t>602</a:t>
          </a:r>
          <a:r>
            <a:rPr kumimoji="1" lang="ja-JP" altLang="ja-JP" sz="1200">
              <a:solidFill>
                <a:schemeClr val="dk1"/>
              </a:solidFill>
              <a:effectLst/>
              <a:latin typeface="+mn-lt"/>
              <a:ea typeface="+mn-ea"/>
              <a:cs typeface="+mn-cs"/>
            </a:rPr>
            <a:t>百万円取崩し</a:t>
          </a:r>
          <a:endParaRPr lang="ja-JP" altLang="ja-JP" sz="1200">
            <a:effectLst/>
          </a:endParaRPr>
        </a:p>
        <a:p>
          <a:r>
            <a:rPr kumimoji="1" lang="ja-JP" altLang="ja-JP" sz="1200">
              <a:solidFill>
                <a:schemeClr val="dk1"/>
              </a:solidFill>
              <a:effectLst/>
              <a:latin typeface="+mn-lt"/>
              <a:ea typeface="+mn-ea"/>
              <a:cs typeface="+mn-cs"/>
            </a:rPr>
            <a:t>　市有財産整備基金・・・</a:t>
          </a:r>
          <a:r>
            <a:rPr kumimoji="1" lang="ja-JP" altLang="en-US" sz="1200">
              <a:solidFill>
                <a:schemeClr val="dk1"/>
              </a:solidFill>
              <a:effectLst/>
              <a:latin typeface="+mn-lt"/>
              <a:ea typeface="+mn-ea"/>
              <a:cs typeface="+mn-cs"/>
            </a:rPr>
            <a:t>伯太庁舎空調設備改修など</a:t>
          </a:r>
          <a:r>
            <a:rPr kumimoji="1" lang="ja-JP" altLang="ja-JP" sz="1200">
              <a:solidFill>
                <a:schemeClr val="dk1"/>
              </a:solidFill>
              <a:effectLst/>
              <a:latin typeface="+mn-lt"/>
              <a:ea typeface="+mn-ea"/>
              <a:cs typeface="+mn-cs"/>
            </a:rPr>
            <a:t>のため</a:t>
          </a:r>
          <a:r>
            <a:rPr kumimoji="1" lang="en-US" altLang="ja-JP" sz="1200">
              <a:solidFill>
                <a:schemeClr val="dk1"/>
              </a:solidFill>
              <a:effectLst/>
              <a:latin typeface="+mn-lt"/>
              <a:ea typeface="+mn-ea"/>
              <a:cs typeface="+mn-cs"/>
            </a:rPr>
            <a:t>76</a:t>
          </a:r>
          <a:r>
            <a:rPr kumimoji="1" lang="ja-JP" altLang="ja-JP" sz="1200">
              <a:solidFill>
                <a:schemeClr val="dk1"/>
              </a:solidFill>
              <a:effectLst/>
              <a:latin typeface="+mn-lt"/>
              <a:ea typeface="+mn-ea"/>
              <a:cs typeface="+mn-cs"/>
            </a:rPr>
            <a:t>百万円の取崩し</a:t>
          </a:r>
          <a:endParaRPr lang="ja-JP" altLang="ja-JP" sz="1200">
            <a:effectLst/>
          </a:endParaRPr>
        </a:p>
        <a:p>
          <a:r>
            <a:rPr kumimoji="1" lang="ja-JP" altLang="ja-JP" sz="1200">
              <a:solidFill>
                <a:schemeClr val="dk1"/>
              </a:solidFill>
              <a:effectLst/>
              <a:latin typeface="+mn-lt"/>
              <a:ea typeface="+mn-ea"/>
              <a:cs typeface="+mn-cs"/>
            </a:rPr>
            <a:t>　庁舎等整備基金・・・</a:t>
          </a:r>
          <a:r>
            <a:rPr kumimoji="1" lang="ja-JP" altLang="en-US" sz="1200">
              <a:solidFill>
                <a:schemeClr val="dk1"/>
              </a:solidFill>
              <a:effectLst/>
              <a:latin typeface="+mn-lt"/>
              <a:ea typeface="+mn-ea"/>
              <a:cs typeface="+mn-cs"/>
            </a:rPr>
            <a:t>情報システム変更（</a:t>
          </a:r>
          <a:r>
            <a:rPr kumimoji="1" lang="ja-JP" altLang="ja-JP" sz="1200">
              <a:solidFill>
                <a:schemeClr val="dk1"/>
              </a:solidFill>
              <a:effectLst/>
              <a:latin typeface="+mn-lt"/>
              <a:ea typeface="+mn-ea"/>
              <a:cs typeface="+mn-cs"/>
            </a:rPr>
            <a:t>サーバ</a:t>
          </a:r>
          <a:r>
            <a:rPr kumimoji="1" lang="ja-JP" altLang="en-US" sz="1200">
              <a:solidFill>
                <a:schemeClr val="dk1"/>
              </a:solidFill>
              <a:effectLst/>
              <a:latin typeface="+mn-lt"/>
              <a:ea typeface="+mn-ea"/>
              <a:cs typeface="+mn-cs"/>
            </a:rPr>
            <a:t>更改）など</a:t>
          </a:r>
          <a:r>
            <a:rPr kumimoji="1" lang="ja-JP" altLang="ja-JP" sz="1200">
              <a:solidFill>
                <a:schemeClr val="dk1"/>
              </a:solidFill>
              <a:effectLst/>
              <a:latin typeface="+mn-lt"/>
              <a:ea typeface="+mn-ea"/>
              <a:cs typeface="+mn-cs"/>
            </a:rPr>
            <a:t>のため</a:t>
          </a:r>
          <a:r>
            <a:rPr kumimoji="1" lang="en-US" altLang="ja-JP" sz="1200">
              <a:solidFill>
                <a:schemeClr val="dk1"/>
              </a:solidFill>
              <a:effectLst/>
              <a:latin typeface="+mn-lt"/>
              <a:ea typeface="+mn-ea"/>
              <a:cs typeface="+mn-cs"/>
            </a:rPr>
            <a:t>90</a:t>
          </a:r>
          <a:r>
            <a:rPr kumimoji="1" lang="ja-JP" altLang="ja-JP" sz="1200">
              <a:solidFill>
                <a:schemeClr val="dk1"/>
              </a:solidFill>
              <a:effectLst/>
              <a:latin typeface="+mn-lt"/>
              <a:ea typeface="+mn-ea"/>
              <a:cs typeface="+mn-cs"/>
            </a:rPr>
            <a:t>百万円の取崩し</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地方債を財源とする大型建設事業が終了した。今後も地方創生に重点をおいた政策、施策の展開を進め、その財源を確保するため、地域振興基金等の取崩しをしていく見込みである。ただし、ここ数年は財政調整基金の取崩しによる財政運営をしているため、早期に財政構造改革を進め、基金の取崩に頼らない財政運営に努めながら、一定の財政調整基金の残高を確保できるよう中期財政計画に基づき、検討していく。</a:t>
          </a:r>
          <a:endParaRPr kumimoji="1" lang="en-US" altLang="ja-JP" sz="12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令和４年度は</a:t>
          </a:r>
          <a:r>
            <a:rPr kumimoji="1" lang="ja-JP" altLang="en-US" sz="1300">
              <a:solidFill>
                <a:schemeClr val="dk1"/>
              </a:solidFill>
              <a:effectLst/>
              <a:latin typeface="+mn-lt"/>
              <a:ea typeface="+mn-ea"/>
              <a:cs typeface="+mn-cs"/>
            </a:rPr>
            <a:t>取崩しは行わず、</a:t>
          </a:r>
          <a:r>
            <a:rPr kumimoji="1" lang="en-US" altLang="ja-JP" sz="1300">
              <a:solidFill>
                <a:schemeClr val="dk1"/>
              </a:solidFill>
              <a:effectLst/>
              <a:latin typeface="+mn-lt"/>
              <a:ea typeface="+mn-ea"/>
              <a:cs typeface="+mn-cs"/>
            </a:rPr>
            <a:t>300</a:t>
          </a:r>
          <a:r>
            <a:rPr kumimoji="1" lang="ja-JP" altLang="ja-JP" sz="1300">
              <a:solidFill>
                <a:schemeClr val="dk1"/>
              </a:solidFill>
              <a:effectLst/>
              <a:latin typeface="+mn-lt"/>
              <a:ea typeface="+mn-ea"/>
              <a:cs typeface="+mn-cs"/>
            </a:rPr>
            <a:t>百万円の積立てを行った。</a:t>
          </a:r>
          <a:endParaRPr lang="ja-JP" altLang="ja-JP" sz="1300">
            <a:effectLst/>
          </a:endParaRPr>
        </a:p>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年度は取崩しは行わず、</a:t>
          </a:r>
          <a:r>
            <a:rPr kumimoji="1" lang="en-US" altLang="ja-JP" sz="1300">
              <a:solidFill>
                <a:schemeClr val="dk1"/>
              </a:solidFill>
              <a:effectLst/>
              <a:latin typeface="+mn-lt"/>
              <a:ea typeface="+mn-ea"/>
              <a:cs typeface="+mn-cs"/>
            </a:rPr>
            <a:t>300</a:t>
          </a:r>
          <a:r>
            <a:rPr kumimoji="1" lang="ja-JP" altLang="ja-JP" sz="1300">
              <a:solidFill>
                <a:schemeClr val="dk1"/>
              </a:solidFill>
              <a:effectLst/>
              <a:latin typeface="+mn-lt"/>
              <a:ea typeface="+mn-ea"/>
              <a:cs typeface="+mn-cs"/>
            </a:rPr>
            <a:t>百万円の積立てを行った。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今後はまちづくりのための政策、施策の展開が想定される。財源の確保に努め、一定の財政調整基金の残高を確保できるよう中期財政計画に基づき、検討していく。</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令和４</a:t>
          </a:r>
          <a:r>
            <a:rPr kumimoji="1" lang="ja-JP" altLang="ja-JP" sz="1300">
              <a:solidFill>
                <a:schemeClr val="dk1"/>
              </a:solidFill>
              <a:effectLst/>
              <a:latin typeface="+mn-lt"/>
              <a:ea typeface="+mn-ea"/>
              <a:cs typeface="+mn-cs"/>
            </a:rPr>
            <a:t>年度は取崩しは行っていない。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令和５年度は取崩しは行わず、</a:t>
          </a:r>
          <a:r>
            <a:rPr kumimoji="1" lang="en-US" altLang="ja-JP" sz="1300">
              <a:solidFill>
                <a:schemeClr val="dk1"/>
              </a:solidFill>
              <a:effectLst/>
              <a:latin typeface="+mn-lt"/>
              <a:ea typeface="+mn-ea"/>
              <a:cs typeface="+mn-cs"/>
            </a:rPr>
            <a:t>60</a:t>
          </a:r>
          <a:r>
            <a:rPr kumimoji="1" lang="ja-JP" altLang="en-US" sz="1300">
              <a:solidFill>
                <a:schemeClr val="dk1"/>
              </a:solidFill>
              <a:effectLst/>
              <a:latin typeface="+mn-lt"/>
              <a:ea typeface="+mn-ea"/>
              <a:cs typeface="+mn-cs"/>
            </a:rPr>
            <a:t>百万円の積立てを行った。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ここ数年、基金の取崩しによる財政運営を行っており、財政構造の改革が喫緊の課題である。毎年度、前年度決算剰余金や歳入の状況により、繰上償還を計画し必要があれば取崩しも検討する。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270"/>
    <xdr:sp macro="" textlink="">
      <xdr:nvSpPr>
        <xdr:cNvPr id="35" name="テキスト ボックス 34"/>
        <xdr:cNvSpPr txBox="1"/>
      </xdr:nvSpPr>
      <xdr:spPr>
        <a:xfrm>
          <a:off x="419100" y="3734435"/>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有形固定資産減価償却率は類似団体と比較して低い水準にある。過去の大型施設の</a:t>
          </a:r>
          <a:r>
            <a:rPr kumimoji="1" lang="ja-JP" altLang="en-US" sz="1050">
              <a:solidFill>
                <a:sysClr val="windowText" lastClr="000000"/>
              </a:solidFill>
              <a:latin typeface="ＭＳ Ｐゴシック"/>
              <a:ea typeface="ＭＳ Ｐゴシック"/>
            </a:rPr>
            <a:t>更新や</a:t>
          </a:r>
          <a:r>
            <a:rPr kumimoji="1" lang="ja-JP" altLang="en-US" sz="1050">
              <a:solidFill>
                <a:sysClr val="windowText" lastClr="000000"/>
              </a:solidFill>
              <a:latin typeface="ＭＳ Ｐゴシック"/>
              <a:ea typeface="ＭＳ Ｐゴシック"/>
            </a:rPr>
            <a:t>資産の見直し</a:t>
          </a:r>
          <a:r>
            <a:rPr kumimoji="1" lang="ja-JP" altLang="en-US" sz="1050">
              <a:solidFill>
                <a:sysClr val="windowText" lastClr="000000"/>
              </a:solidFill>
              <a:latin typeface="ＭＳ Ｐゴシック"/>
              <a:ea typeface="ＭＳ Ｐゴシック"/>
            </a:rPr>
            <a:t>により減価償却率が低下したためである。</a:t>
          </a:r>
          <a:endParaRPr kumimoji="1" lang="ja-JP" altLang="en-US" sz="1050">
            <a:solidFill>
              <a:sysClr val="windowText" lastClr="000000"/>
            </a:solidFill>
            <a:latin typeface="ＭＳ Ｐゴシック"/>
            <a:ea typeface="ＭＳ Ｐゴシック"/>
          </a:endParaRPr>
        </a:p>
        <a:p>
          <a:r>
            <a:rPr kumimoji="1" lang="ja-JP" altLang="en-US" sz="1050">
              <a:solidFill>
                <a:sysClr val="windowText" lastClr="000000"/>
              </a:solidFill>
              <a:latin typeface="ＭＳ Ｐゴシック"/>
              <a:ea typeface="ＭＳ Ｐゴシック"/>
            </a:rPr>
            <a:t>近年は大きな公共施設等の除却や更新等はなく減価償却率は緩やかに上昇している。</a:t>
          </a:r>
          <a:endParaRPr kumimoji="1" lang="ja-JP" altLang="en-US" sz="1050">
            <a:solidFill>
              <a:sysClr val="windowText" lastClr="000000"/>
            </a:solidFill>
            <a:latin typeface="ＭＳ Ｐゴシック"/>
            <a:ea typeface="ＭＳ Ｐゴシック"/>
          </a:endParaRPr>
        </a:p>
        <a:p>
          <a:r>
            <a:rPr kumimoji="1" lang="ja-JP" altLang="en-US" sz="1050">
              <a:solidFill>
                <a:sysClr val="windowText" lastClr="000000"/>
              </a:solidFill>
              <a:latin typeface="ＭＳ Ｐゴシック"/>
              <a:ea typeface="ＭＳ Ｐゴシック"/>
            </a:rPr>
            <a:t>本市においては、</a:t>
          </a:r>
          <a:r>
            <a:rPr kumimoji="1" lang="ja-JP" altLang="en-US" sz="1050">
              <a:solidFill>
                <a:sysClr val="windowText" lastClr="000000"/>
              </a:solidFill>
              <a:latin typeface="ＭＳ Ｐゴシック"/>
              <a:ea typeface="ＭＳ Ｐゴシック"/>
            </a:rPr>
            <a:t>公共施設等総合管理計画（R3年度改訂）で「施設総量25%削減」を目標に掲げ、公共施設等の適正化を図っている</a:t>
          </a:r>
          <a:r>
            <a:rPr kumimoji="1" lang="ja-JP" altLang="en-US" sz="1050">
              <a:solidFill>
                <a:sysClr val="windowText" lastClr="000000"/>
              </a:solidFill>
              <a:latin typeface="ＭＳ Ｐゴシック"/>
              <a:ea typeface="ＭＳ Ｐゴシック"/>
            </a:rPr>
            <a:t>。本市の公共建築物面積の約53%が老朽化施設に該当しており、維持管理に係る経費が大きな負担になってくるほか、</a:t>
          </a:r>
          <a:r>
            <a:rPr kumimoji="1" lang="ja-JP" altLang="en-US" sz="1050">
              <a:solidFill>
                <a:sysClr val="windowText" lastClr="000000"/>
              </a:solidFill>
              <a:latin typeface="ＭＳ Ｐゴシック"/>
              <a:ea typeface="ＭＳ Ｐゴシック"/>
            </a:rPr>
            <a:t>今後は小中学校の統合等により未利用財産の増加が見込まれるため、売却や除却も視野に入れ迅速に適正化を図っていく予定である。</a:t>
          </a:r>
          <a:endParaRPr kumimoji="1" lang="ja-JP" altLang="en-US" sz="1050">
            <a:solidFill>
              <a:sysClr val="windowText" lastClr="000000"/>
            </a:solidFill>
            <a:latin typeface="ＭＳ Ｐゴシック"/>
            <a:ea typeface="ＭＳ Ｐゴシック"/>
          </a:endParaRPr>
        </a:p>
        <a:p>
          <a:endParaRPr kumimoji="1" lang="ja-JP" altLang="en-US" sz="1000">
            <a:solidFill>
              <a:sysClr val="windowText" lastClr="000000"/>
            </a:solidFill>
            <a:latin typeface="ＭＳ Ｐゴシック"/>
            <a:ea typeface="ＭＳ Ｐゴシック"/>
          </a:endParaRPr>
        </a:p>
        <a:p>
          <a:endParaRPr kumimoji="1" lang="ja-JP" altLang="en-US" sz="1100">
            <a:solidFill>
              <a:srgbClr val="FF0000"/>
            </a:solidFill>
            <a:latin typeface="BIZ UDゴシック"/>
            <a:ea typeface="BIZ UD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035" cy="221615"/>
    <xdr:sp macro="" textlink="">
      <xdr:nvSpPr>
        <xdr:cNvPr id="51" name="テキスト ボックス 50"/>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7035" cy="225425"/>
    <xdr:sp macro="" textlink="">
      <xdr:nvSpPr>
        <xdr:cNvPr id="53" name="テキスト ボックス 52"/>
        <xdr:cNvSpPr txBox="1"/>
      </xdr:nvSpPr>
      <xdr:spPr>
        <a:xfrm>
          <a:off x="795655" y="665861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5600" cy="221615"/>
    <xdr:sp macro="" textlink="">
      <xdr:nvSpPr>
        <xdr:cNvPr id="55" name="テキスト ボックス 54"/>
        <xdr:cNvSpPr txBox="1"/>
      </xdr:nvSpPr>
      <xdr:spPr>
        <a:xfrm>
          <a:off x="847090" y="62985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5600" cy="225425"/>
    <xdr:sp macro="" textlink="">
      <xdr:nvSpPr>
        <xdr:cNvPr id="57" name="テキスト ボックス 56"/>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5600" cy="221615"/>
    <xdr:sp macro="" textlink="">
      <xdr:nvSpPr>
        <xdr:cNvPr id="59" name="テキスト ボックス 58"/>
        <xdr:cNvSpPr txBox="1"/>
      </xdr:nvSpPr>
      <xdr:spPr>
        <a:xfrm>
          <a:off x="847090" y="557911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5600" cy="225425"/>
    <xdr:sp macro="" textlink="">
      <xdr:nvSpPr>
        <xdr:cNvPr id="61" name="テキスト ボックス 60"/>
        <xdr:cNvSpPr txBox="1"/>
      </xdr:nvSpPr>
      <xdr:spPr>
        <a:xfrm>
          <a:off x="847090" y="521906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1615"/>
    <xdr:sp macro="" textlink="">
      <xdr:nvSpPr>
        <xdr:cNvPr id="63" name="テキスト ボックス 62"/>
        <xdr:cNvSpPr txBox="1"/>
      </xdr:nvSpPr>
      <xdr:spPr>
        <a:xfrm>
          <a:off x="898525" y="48590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5" name="直線コネクタ 64"/>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401320" cy="255270"/>
    <xdr:sp macro="" textlink="">
      <xdr:nvSpPr>
        <xdr:cNvPr id="66" name="有形固定資産減価償却率最小値テキスト"/>
        <xdr:cNvSpPr txBox="1"/>
      </xdr:nvSpPr>
      <xdr:spPr>
        <a:xfrm>
          <a:off x="4813300" y="65157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7" name="直線コネクタ 66"/>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401320" cy="259080"/>
    <xdr:sp macro="" textlink="">
      <xdr:nvSpPr>
        <xdr:cNvPr id="68" name="有形固定資産減価償却率最大値テキスト"/>
        <xdr:cNvSpPr txBox="1"/>
      </xdr:nvSpPr>
      <xdr:spPr>
        <a:xfrm>
          <a:off x="4813300" y="50285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69" name="直線コネクタ 68"/>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129540</xdr:rowOff>
    </xdr:from>
    <xdr:ext cx="401320" cy="259080"/>
    <xdr:sp macro="" textlink="">
      <xdr:nvSpPr>
        <xdr:cNvPr id="70" name="有形固定資産減価償却率平均値テキスト"/>
        <xdr:cNvSpPr txBox="1"/>
      </xdr:nvSpPr>
      <xdr:spPr>
        <a:xfrm>
          <a:off x="4813300" y="604456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1" name="フローチャート: 判断 70"/>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2" name="フローチャート: 判断 71"/>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3" name="フローチャート: 判断 72"/>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4" name="フローチャート: 判断 73"/>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5" name="フローチャート: 判断 74"/>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76" name="テキスト ボックス 75"/>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77" name="テキスト ボックス 76"/>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78" name="テキスト ボックス 77"/>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79" name="テキスト ボックス 78"/>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80" name="テキスト ボックス 79"/>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137160</xdr:rowOff>
    </xdr:from>
    <xdr:to xmlns:xdr="http://schemas.openxmlformats.org/drawingml/2006/spreadsheetDrawing">
      <xdr:col>23</xdr:col>
      <xdr:colOff>136525</xdr:colOff>
      <xdr:row>30</xdr:row>
      <xdr:rowOff>67310</xdr:rowOff>
    </xdr:to>
    <xdr:sp macro="" textlink="">
      <xdr:nvSpPr>
        <xdr:cNvPr id="81" name="楕円 80"/>
        <xdr:cNvSpPr/>
      </xdr:nvSpPr>
      <xdr:spPr>
        <a:xfrm>
          <a:off x="47117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160020</xdr:rowOff>
    </xdr:from>
    <xdr:ext cx="401320" cy="259080"/>
    <xdr:sp macro="" textlink="">
      <xdr:nvSpPr>
        <xdr:cNvPr id="82" name="有形固定資産減価償却率該当値テキスト"/>
        <xdr:cNvSpPr txBox="1"/>
      </xdr:nvSpPr>
      <xdr:spPr>
        <a:xfrm>
          <a:off x="4813300" y="5732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109220</xdr:rowOff>
    </xdr:from>
    <xdr:to xmlns:xdr="http://schemas.openxmlformats.org/drawingml/2006/spreadsheetDrawing">
      <xdr:col>19</xdr:col>
      <xdr:colOff>187325</xdr:colOff>
      <xdr:row>30</xdr:row>
      <xdr:rowOff>38735</xdr:rowOff>
    </xdr:to>
    <xdr:sp macro="" textlink="">
      <xdr:nvSpPr>
        <xdr:cNvPr id="83" name="楕円 82"/>
        <xdr:cNvSpPr/>
      </xdr:nvSpPr>
      <xdr:spPr>
        <a:xfrm>
          <a:off x="4000500" y="58527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159385</xdr:rowOff>
    </xdr:from>
    <xdr:to xmlns:xdr="http://schemas.openxmlformats.org/drawingml/2006/spreadsheetDrawing">
      <xdr:col>23</xdr:col>
      <xdr:colOff>85725</xdr:colOff>
      <xdr:row>30</xdr:row>
      <xdr:rowOff>16510</xdr:rowOff>
    </xdr:to>
    <xdr:cxnSp macro="">
      <xdr:nvCxnSpPr>
        <xdr:cNvPr id="84" name="直線コネクタ 83"/>
        <xdr:cNvCxnSpPr/>
      </xdr:nvCxnSpPr>
      <xdr:spPr>
        <a:xfrm>
          <a:off x="4051300" y="5902960"/>
          <a:ext cx="711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74930</xdr:rowOff>
    </xdr:from>
    <xdr:to xmlns:xdr="http://schemas.openxmlformats.org/drawingml/2006/spreadsheetDrawing">
      <xdr:col>15</xdr:col>
      <xdr:colOff>187325</xdr:colOff>
      <xdr:row>30</xdr:row>
      <xdr:rowOff>4445</xdr:rowOff>
    </xdr:to>
    <xdr:sp macro="" textlink="">
      <xdr:nvSpPr>
        <xdr:cNvPr id="85" name="楕円 84"/>
        <xdr:cNvSpPr/>
      </xdr:nvSpPr>
      <xdr:spPr>
        <a:xfrm>
          <a:off x="3238500" y="58185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125095</xdr:rowOff>
    </xdr:from>
    <xdr:to xmlns:xdr="http://schemas.openxmlformats.org/drawingml/2006/spreadsheetDrawing">
      <xdr:col>19</xdr:col>
      <xdr:colOff>136525</xdr:colOff>
      <xdr:row>29</xdr:row>
      <xdr:rowOff>159385</xdr:rowOff>
    </xdr:to>
    <xdr:cxnSp macro="">
      <xdr:nvCxnSpPr>
        <xdr:cNvPr id="86" name="直線コネクタ 85"/>
        <xdr:cNvCxnSpPr/>
      </xdr:nvCxnSpPr>
      <xdr:spPr>
        <a:xfrm>
          <a:off x="3289300" y="586867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43815</xdr:rowOff>
    </xdr:from>
    <xdr:to xmlns:xdr="http://schemas.openxmlformats.org/drawingml/2006/spreadsheetDrawing">
      <xdr:col>11</xdr:col>
      <xdr:colOff>187325</xdr:colOff>
      <xdr:row>29</xdr:row>
      <xdr:rowOff>145415</xdr:rowOff>
    </xdr:to>
    <xdr:sp macro="" textlink="">
      <xdr:nvSpPr>
        <xdr:cNvPr id="87" name="楕円 86"/>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94615</xdr:rowOff>
    </xdr:from>
    <xdr:to xmlns:xdr="http://schemas.openxmlformats.org/drawingml/2006/spreadsheetDrawing">
      <xdr:col>15</xdr:col>
      <xdr:colOff>136525</xdr:colOff>
      <xdr:row>29</xdr:row>
      <xdr:rowOff>125095</xdr:rowOff>
    </xdr:to>
    <xdr:cxnSp macro="">
      <xdr:nvCxnSpPr>
        <xdr:cNvPr id="88" name="直線コネクタ 87"/>
        <xdr:cNvCxnSpPr/>
      </xdr:nvCxnSpPr>
      <xdr:spPr>
        <a:xfrm>
          <a:off x="2527300" y="583819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33655</xdr:rowOff>
    </xdr:from>
    <xdr:to xmlns:xdr="http://schemas.openxmlformats.org/drawingml/2006/spreadsheetDrawing">
      <xdr:col>7</xdr:col>
      <xdr:colOff>187325</xdr:colOff>
      <xdr:row>28</xdr:row>
      <xdr:rowOff>135255</xdr:rowOff>
    </xdr:to>
    <xdr:sp macro="" textlink="">
      <xdr:nvSpPr>
        <xdr:cNvPr id="89" name="楕円 88"/>
        <xdr:cNvSpPr/>
      </xdr:nvSpPr>
      <xdr:spPr>
        <a:xfrm>
          <a:off x="17145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84455</xdr:rowOff>
    </xdr:from>
    <xdr:to xmlns:xdr="http://schemas.openxmlformats.org/drawingml/2006/spreadsheetDrawing">
      <xdr:col>11</xdr:col>
      <xdr:colOff>136525</xdr:colOff>
      <xdr:row>29</xdr:row>
      <xdr:rowOff>94615</xdr:rowOff>
    </xdr:to>
    <xdr:cxnSp macro="">
      <xdr:nvCxnSpPr>
        <xdr:cNvPr id="90" name="直線コネクタ 89"/>
        <xdr:cNvCxnSpPr/>
      </xdr:nvCxnSpPr>
      <xdr:spPr>
        <a:xfrm>
          <a:off x="1765300" y="5656580"/>
          <a:ext cx="762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65405</xdr:rowOff>
    </xdr:from>
    <xdr:ext cx="401320" cy="255270"/>
    <xdr:sp macro="" textlink="">
      <xdr:nvSpPr>
        <xdr:cNvPr id="91" name="n_1aveValue有形固定資産減価償却率"/>
        <xdr:cNvSpPr txBox="1"/>
      </xdr:nvSpPr>
      <xdr:spPr>
        <a:xfrm>
          <a:off x="3836035" y="6151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33020</xdr:rowOff>
    </xdr:from>
    <xdr:ext cx="401320" cy="259080"/>
    <xdr:sp macro="" textlink="">
      <xdr:nvSpPr>
        <xdr:cNvPr id="92" name="n_2aveValue有形固定資産減価償却率"/>
        <xdr:cNvSpPr txBox="1"/>
      </xdr:nvSpPr>
      <xdr:spPr>
        <a:xfrm>
          <a:off x="3086735" y="61194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18415</xdr:rowOff>
    </xdr:from>
    <xdr:ext cx="401320" cy="255270"/>
    <xdr:sp macro="" textlink="">
      <xdr:nvSpPr>
        <xdr:cNvPr id="93" name="n_3aveValue有形固定資産減価償却率"/>
        <xdr:cNvSpPr txBox="1"/>
      </xdr:nvSpPr>
      <xdr:spPr>
        <a:xfrm>
          <a:off x="2324735" y="61048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6350</xdr:rowOff>
    </xdr:from>
    <xdr:ext cx="401320" cy="255270"/>
    <xdr:sp macro="" textlink="">
      <xdr:nvSpPr>
        <xdr:cNvPr id="94" name="n_4aveValue有形固定資産減価償却率"/>
        <xdr:cNvSpPr txBox="1"/>
      </xdr:nvSpPr>
      <xdr:spPr>
        <a:xfrm>
          <a:off x="1562735" y="6092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55245</xdr:rowOff>
    </xdr:from>
    <xdr:ext cx="401320" cy="255270"/>
    <xdr:sp macro="" textlink="">
      <xdr:nvSpPr>
        <xdr:cNvPr id="95" name="n_1mainValue有形固定資産減価償却率"/>
        <xdr:cNvSpPr txBox="1"/>
      </xdr:nvSpPr>
      <xdr:spPr>
        <a:xfrm>
          <a:off x="3836035" y="56273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20955</xdr:rowOff>
    </xdr:from>
    <xdr:ext cx="401320" cy="255270"/>
    <xdr:sp macro="" textlink="">
      <xdr:nvSpPr>
        <xdr:cNvPr id="96" name="n_2mainValue有形固定資産減価償却率"/>
        <xdr:cNvSpPr txBox="1"/>
      </xdr:nvSpPr>
      <xdr:spPr>
        <a:xfrm>
          <a:off x="3086735" y="55930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161925</xdr:rowOff>
    </xdr:from>
    <xdr:ext cx="401320" cy="259080"/>
    <xdr:sp macro="" textlink="">
      <xdr:nvSpPr>
        <xdr:cNvPr id="97" name="n_3mainValue有形固定資産減価償却率"/>
        <xdr:cNvSpPr txBox="1"/>
      </xdr:nvSpPr>
      <xdr:spPr>
        <a:xfrm>
          <a:off x="2324735" y="5562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151765</xdr:rowOff>
    </xdr:from>
    <xdr:ext cx="401320" cy="259080"/>
    <xdr:sp macro="" textlink="">
      <xdr:nvSpPr>
        <xdr:cNvPr id="98" name="n_4mainValue有形固定資産減価償却率"/>
        <xdr:cNvSpPr txBox="1"/>
      </xdr:nvSpPr>
      <xdr:spPr>
        <a:xfrm>
          <a:off x="1562735" y="53809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[ 640.9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本市の債務償還比率は類似団体と比較し高い水準にある。これはH27年度からH30年度にかけて実施した大型建設事業に伴う起債の発行と基金の取崩しが大きな要因である。</a:t>
          </a:r>
          <a:r>
            <a:rPr kumimoji="1" lang="ja-JP" altLang="en-US" sz="1100">
              <a:solidFill>
                <a:schemeClr val="tx1"/>
              </a:solidFill>
              <a:latin typeface="ＭＳ Ｐゴシック"/>
              <a:ea typeface="ＭＳ Ｐゴシック"/>
            </a:rPr>
            <a:t>また、本市は地域の特性上職員数・施設数が多いために人件費・物件費が類似団体と比較し高い水準にあることも要因の一つとして考えられる。</a:t>
          </a:r>
          <a:endParaRPr kumimoji="1" lang="ja-JP" altLang="en-US" sz="1100">
            <a:solidFill>
              <a:schemeClr val="tx1"/>
            </a:solidFill>
            <a:latin typeface="ＭＳ Ｐゴシック"/>
            <a:ea typeface="ＭＳ Ｐゴシック"/>
          </a:endParaRPr>
        </a:p>
        <a:p>
          <a:r>
            <a:rPr kumimoji="1" lang="ja-JP" altLang="ja-JP" sz="1100">
              <a:solidFill>
                <a:schemeClr val="tx1"/>
              </a:solidFill>
              <a:effectLst/>
              <a:latin typeface="ＭＳ Ｐゴシック"/>
              <a:ea typeface="ＭＳ Ｐゴシック"/>
              <a:cs typeface="+mn-cs"/>
            </a:rPr>
            <a:t>今後も基金の取崩しが見込まれるが、</a:t>
          </a:r>
          <a:r>
            <a:rPr kumimoji="1" lang="ja-JP" altLang="en-US" sz="1100">
              <a:solidFill>
                <a:schemeClr val="tx1"/>
              </a:solidFill>
              <a:latin typeface="ＭＳ Ｐゴシック"/>
              <a:ea typeface="ＭＳ Ｐゴシック"/>
            </a:rPr>
            <a:t>計画的な起債の発行に努め、直営施設の民間譲渡や民間委託、再任用制度の活用等により、人件費・物件費の抑制を図っていく。</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1615"/>
    <xdr:sp macro="" textlink="">
      <xdr:nvSpPr>
        <xdr:cNvPr id="114" name="テキスト ボックス 113"/>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035" cy="221615"/>
    <xdr:sp macro="" textlink="">
      <xdr:nvSpPr>
        <xdr:cNvPr id="118" name="テキスト ボックス 117"/>
        <xdr:cNvSpPr txBox="1"/>
      </xdr:nvSpPr>
      <xdr:spPr>
        <a:xfrm>
          <a:off x="10828655" y="629856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035" cy="225425"/>
    <xdr:sp macro="" textlink="">
      <xdr:nvSpPr>
        <xdr:cNvPr id="120" name="テキスト ボックス 119"/>
        <xdr:cNvSpPr txBox="1"/>
      </xdr:nvSpPr>
      <xdr:spPr>
        <a:xfrm>
          <a:off x="10828655" y="59385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035" cy="221615"/>
    <xdr:sp macro="" textlink="">
      <xdr:nvSpPr>
        <xdr:cNvPr id="122" name="テキスト ボックス 121"/>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7" name="直線コネクタ 126"/>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56895" cy="259080"/>
    <xdr:sp macro="" textlink="">
      <xdr:nvSpPr>
        <xdr:cNvPr id="128" name="債務償還比率最小値テキスト"/>
        <xdr:cNvSpPr txBox="1"/>
      </xdr:nvSpPr>
      <xdr:spPr>
        <a:xfrm>
          <a:off x="14846300" y="6728460"/>
          <a:ext cx="556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29" name="直線コネクタ 128"/>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6550" cy="255270"/>
    <xdr:sp macro="" textlink="">
      <xdr:nvSpPr>
        <xdr:cNvPr id="130" name="債務償還比率最大値テキスト"/>
        <xdr:cNvSpPr txBox="1"/>
      </xdr:nvSpPr>
      <xdr:spPr>
        <a:xfrm>
          <a:off x="14846300" y="508825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6090" cy="259080"/>
    <xdr:sp macro="" textlink="">
      <xdr:nvSpPr>
        <xdr:cNvPr id="132" name="債務償還比率平均値テキスト"/>
        <xdr:cNvSpPr txBox="1"/>
      </xdr:nvSpPr>
      <xdr:spPr>
        <a:xfrm>
          <a:off x="14846300" y="5769610"/>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3" name="フローチャート: 判断 132"/>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4" name="フローチャート: 判断 133"/>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5" name="フローチャート: 判断 134"/>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6" name="フローチャート: 判断 135"/>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7" name="フローチャート: 判断 136"/>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38" name="テキスト ボックス 137"/>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39" name="テキスト ボックス 138"/>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40" name="テキスト ボックス 139"/>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41" name="テキスト ボックス 140"/>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2" name="テキスト ボックス 141"/>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115570</xdr:rowOff>
    </xdr:from>
    <xdr:to xmlns:xdr="http://schemas.openxmlformats.org/drawingml/2006/spreadsheetDrawing">
      <xdr:col>76</xdr:col>
      <xdr:colOff>73025</xdr:colOff>
      <xdr:row>31</xdr:row>
      <xdr:rowOff>45720</xdr:rowOff>
    </xdr:to>
    <xdr:sp macro="" textlink="">
      <xdr:nvSpPr>
        <xdr:cNvPr id="143" name="楕円 142"/>
        <xdr:cNvSpPr/>
      </xdr:nvSpPr>
      <xdr:spPr>
        <a:xfrm>
          <a:off x="147447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93980</xdr:rowOff>
    </xdr:from>
    <xdr:ext cx="466090" cy="259080"/>
    <xdr:sp macro="" textlink="">
      <xdr:nvSpPr>
        <xdr:cNvPr id="144" name="債務償還比率該当値テキスト"/>
        <xdr:cNvSpPr txBox="1"/>
      </xdr:nvSpPr>
      <xdr:spPr>
        <a:xfrm>
          <a:off x="14846300" y="6009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125730</xdr:rowOff>
    </xdr:from>
    <xdr:to xmlns:xdr="http://schemas.openxmlformats.org/drawingml/2006/spreadsheetDrawing">
      <xdr:col>72</xdr:col>
      <xdr:colOff>123825</xdr:colOff>
      <xdr:row>31</xdr:row>
      <xdr:rowOff>55880</xdr:rowOff>
    </xdr:to>
    <xdr:sp macro="" textlink="">
      <xdr:nvSpPr>
        <xdr:cNvPr id="145" name="楕円 144"/>
        <xdr:cNvSpPr/>
      </xdr:nvSpPr>
      <xdr:spPr>
        <a:xfrm>
          <a:off x="14033500" y="60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166370</xdr:rowOff>
    </xdr:from>
    <xdr:to xmlns:xdr="http://schemas.openxmlformats.org/drawingml/2006/spreadsheetDrawing">
      <xdr:col>76</xdr:col>
      <xdr:colOff>22225</xdr:colOff>
      <xdr:row>31</xdr:row>
      <xdr:rowOff>5080</xdr:rowOff>
    </xdr:to>
    <xdr:cxnSp macro="">
      <xdr:nvCxnSpPr>
        <xdr:cNvPr id="146" name="直線コネクタ 145"/>
        <xdr:cNvCxnSpPr/>
      </xdr:nvCxnSpPr>
      <xdr:spPr>
        <a:xfrm flipV="1">
          <a:off x="14084300" y="6081395"/>
          <a:ext cx="711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163195</xdr:rowOff>
    </xdr:from>
    <xdr:to xmlns:xdr="http://schemas.openxmlformats.org/drawingml/2006/spreadsheetDrawing">
      <xdr:col>68</xdr:col>
      <xdr:colOff>123825</xdr:colOff>
      <xdr:row>31</xdr:row>
      <xdr:rowOff>93345</xdr:rowOff>
    </xdr:to>
    <xdr:sp macro="" textlink="">
      <xdr:nvSpPr>
        <xdr:cNvPr id="147" name="楕円 146"/>
        <xdr:cNvSpPr/>
      </xdr:nvSpPr>
      <xdr:spPr>
        <a:xfrm>
          <a:off x="13271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5080</xdr:rowOff>
    </xdr:from>
    <xdr:to xmlns:xdr="http://schemas.openxmlformats.org/drawingml/2006/spreadsheetDrawing">
      <xdr:col>72</xdr:col>
      <xdr:colOff>73025</xdr:colOff>
      <xdr:row>31</xdr:row>
      <xdr:rowOff>42545</xdr:rowOff>
    </xdr:to>
    <xdr:cxnSp macro="">
      <xdr:nvCxnSpPr>
        <xdr:cNvPr id="148" name="直線コネクタ 147"/>
        <xdr:cNvCxnSpPr/>
      </xdr:nvCxnSpPr>
      <xdr:spPr>
        <a:xfrm flipV="1">
          <a:off x="13322300" y="609155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95885</xdr:rowOff>
    </xdr:from>
    <xdr:to xmlns:xdr="http://schemas.openxmlformats.org/drawingml/2006/spreadsheetDrawing">
      <xdr:col>64</xdr:col>
      <xdr:colOff>123825</xdr:colOff>
      <xdr:row>32</xdr:row>
      <xdr:rowOff>26035</xdr:rowOff>
    </xdr:to>
    <xdr:sp macro="" textlink="">
      <xdr:nvSpPr>
        <xdr:cNvPr id="149" name="楕円 148"/>
        <xdr:cNvSpPr/>
      </xdr:nvSpPr>
      <xdr:spPr>
        <a:xfrm>
          <a:off x="1250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42545</xdr:rowOff>
    </xdr:from>
    <xdr:to xmlns:xdr="http://schemas.openxmlformats.org/drawingml/2006/spreadsheetDrawing">
      <xdr:col>68</xdr:col>
      <xdr:colOff>73025</xdr:colOff>
      <xdr:row>31</xdr:row>
      <xdr:rowOff>146685</xdr:rowOff>
    </xdr:to>
    <xdr:cxnSp macro="">
      <xdr:nvCxnSpPr>
        <xdr:cNvPr id="150" name="直線コネクタ 149"/>
        <xdr:cNvCxnSpPr/>
      </xdr:nvCxnSpPr>
      <xdr:spPr>
        <a:xfrm flipV="1">
          <a:off x="12560300" y="6129020"/>
          <a:ext cx="762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98425</xdr:rowOff>
    </xdr:from>
    <xdr:to xmlns:xdr="http://schemas.openxmlformats.org/drawingml/2006/spreadsheetDrawing">
      <xdr:col>60</xdr:col>
      <xdr:colOff>123825</xdr:colOff>
      <xdr:row>33</xdr:row>
      <xdr:rowOff>29210</xdr:rowOff>
    </xdr:to>
    <xdr:sp macro="" textlink="">
      <xdr:nvSpPr>
        <xdr:cNvPr id="151" name="楕円 150"/>
        <xdr:cNvSpPr/>
      </xdr:nvSpPr>
      <xdr:spPr>
        <a:xfrm>
          <a:off x="11747500" y="63563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146685</xdr:rowOff>
    </xdr:from>
    <xdr:to xmlns:xdr="http://schemas.openxmlformats.org/drawingml/2006/spreadsheetDrawing">
      <xdr:col>64</xdr:col>
      <xdr:colOff>73025</xdr:colOff>
      <xdr:row>32</xdr:row>
      <xdr:rowOff>149225</xdr:rowOff>
    </xdr:to>
    <xdr:cxnSp macro="">
      <xdr:nvCxnSpPr>
        <xdr:cNvPr id="152" name="直線コネクタ 151"/>
        <xdr:cNvCxnSpPr/>
      </xdr:nvCxnSpPr>
      <xdr:spPr>
        <a:xfrm flipV="1">
          <a:off x="11798300" y="6233160"/>
          <a:ext cx="762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6090" cy="259080"/>
    <xdr:sp macro="" textlink="">
      <xdr:nvSpPr>
        <xdr:cNvPr id="153" name="n_1aveValue債務償還比率"/>
        <xdr:cNvSpPr txBox="1"/>
      </xdr:nvSpPr>
      <xdr:spPr>
        <a:xfrm>
          <a:off x="13836650" y="5702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6090" cy="259080"/>
    <xdr:sp macro="" textlink="">
      <xdr:nvSpPr>
        <xdr:cNvPr id="154" name="n_2aveValue債務償還比率"/>
        <xdr:cNvSpPr txBox="1"/>
      </xdr:nvSpPr>
      <xdr:spPr>
        <a:xfrm>
          <a:off x="13087350" y="5665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6090" cy="259080"/>
    <xdr:sp macro="" textlink="">
      <xdr:nvSpPr>
        <xdr:cNvPr id="155" name="n_3aveValue債務償還比率"/>
        <xdr:cNvSpPr txBox="1"/>
      </xdr:nvSpPr>
      <xdr:spPr>
        <a:xfrm>
          <a:off x="12325350" y="5838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6090" cy="259080"/>
    <xdr:sp macro="" textlink="">
      <xdr:nvSpPr>
        <xdr:cNvPr id="156" name="n_4aveValue債務償還比率"/>
        <xdr:cNvSpPr txBox="1"/>
      </xdr:nvSpPr>
      <xdr:spPr>
        <a:xfrm>
          <a:off x="11563350" y="58959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46990</xdr:rowOff>
    </xdr:from>
    <xdr:ext cx="466090" cy="259080"/>
    <xdr:sp macro="" textlink="">
      <xdr:nvSpPr>
        <xdr:cNvPr id="157" name="n_1mainValue債務償還比率"/>
        <xdr:cNvSpPr txBox="1"/>
      </xdr:nvSpPr>
      <xdr:spPr>
        <a:xfrm>
          <a:off x="13836650" y="61334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84455</xdr:rowOff>
    </xdr:from>
    <xdr:ext cx="466090" cy="259080"/>
    <xdr:sp macro="" textlink="">
      <xdr:nvSpPr>
        <xdr:cNvPr id="158" name="n_2mainValue債務償還比率"/>
        <xdr:cNvSpPr txBox="1"/>
      </xdr:nvSpPr>
      <xdr:spPr>
        <a:xfrm>
          <a:off x="13087350" y="6170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17780</xdr:rowOff>
    </xdr:from>
    <xdr:ext cx="466090" cy="255270"/>
    <xdr:sp macro="" textlink="">
      <xdr:nvSpPr>
        <xdr:cNvPr id="159" name="n_3mainValue債務償還比率"/>
        <xdr:cNvSpPr txBox="1"/>
      </xdr:nvSpPr>
      <xdr:spPr>
        <a:xfrm>
          <a:off x="12325350" y="62757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19685</xdr:rowOff>
    </xdr:from>
    <xdr:ext cx="466090" cy="255270"/>
    <xdr:sp macro="" textlink="">
      <xdr:nvSpPr>
        <xdr:cNvPr id="160" name="n_4mainValue債務償還比率"/>
        <xdr:cNvSpPr txBox="1"/>
      </xdr:nvSpPr>
      <xdr:spPr>
        <a:xfrm>
          <a:off x="11563350" y="6449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64" name="テキスト ボックス 163"/>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66" name="テキスト ボックス 165"/>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56</xdr:col>
      <xdr:colOff>190500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270"/>
    <xdr:sp macro="" textlink="">
      <xdr:nvSpPr>
        <xdr:cNvPr id="53" name="テキスト ボックス 52"/>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280" cy="259080"/>
    <xdr:sp macro="" textlink="">
      <xdr:nvSpPr>
        <xdr:cNvPr id="55" name="テキスト ボックス 54"/>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5270"/>
    <xdr:sp macro="" textlink="">
      <xdr:nvSpPr>
        <xdr:cNvPr id="58" name="【道路】&#10;有形固定資産減価償却率最小値テキスト"/>
        <xdr:cNvSpPr txBox="1"/>
      </xdr:nvSpPr>
      <xdr:spPr>
        <a:xfrm>
          <a:off x="4673600" y="71875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5270"/>
    <xdr:sp macro="" textlink="">
      <xdr:nvSpPr>
        <xdr:cNvPr id="60" name="【道路】&#10;有形固定資産減価償却率最大値テキスト"/>
        <xdr:cNvSpPr txBox="1"/>
      </xdr:nvSpPr>
      <xdr:spPr>
        <a:xfrm>
          <a:off x="4673600" y="55740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5130" cy="259080"/>
    <xdr:sp macro="" textlink="">
      <xdr:nvSpPr>
        <xdr:cNvPr id="62" name="【道路】&#10;有形固定資産減価償却率平均値テキスト"/>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40640</xdr:rowOff>
    </xdr:from>
    <xdr:to xmlns:xdr="http://schemas.openxmlformats.org/drawingml/2006/spreadsheetDrawing">
      <xdr:col>24</xdr:col>
      <xdr:colOff>114300</xdr:colOff>
      <xdr:row>35</xdr:row>
      <xdr:rowOff>142240</xdr:rowOff>
    </xdr:to>
    <xdr:sp macro="" textlink="">
      <xdr:nvSpPr>
        <xdr:cNvPr id="73" name="楕円 72"/>
        <xdr:cNvSpPr/>
      </xdr:nvSpPr>
      <xdr:spPr>
        <a:xfrm>
          <a:off x="4584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63500</xdr:rowOff>
    </xdr:from>
    <xdr:ext cx="405130" cy="255270"/>
    <xdr:sp macro="" textlink="">
      <xdr:nvSpPr>
        <xdr:cNvPr id="74" name="【道路】&#10;有形固定資産減価償却率該当値テキスト"/>
        <xdr:cNvSpPr txBox="1"/>
      </xdr:nvSpPr>
      <xdr:spPr>
        <a:xfrm>
          <a:off x="4673600" y="58928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6350</xdr:rowOff>
    </xdr:from>
    <xdr:to xmlns:xdr="http://schemas.openxmlformats.org/drawingml/2006/spreadsheetDrawing">
      <xdr:col>20</xdr:col>
      <xdr:colOff>38100</xdr:colOff>
      <xdr:row>35</xdr:row>
      <xdr:rowOff>107950</xdr:rowOff>
    </xdr:to>
    <xdr:sp macro="" textlink="">
      <xdr:nvSpPr>
        <xdr:cNvPr id="75" name="楕円 74"/>
        <xdr:cNvSpPr/>
      </xdr:nvSpPr>
      <xdr:spPr>
        <a:xfrm>
          <a:off x="3746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57150</xdr:rowOff>
    </xdr:from>
    <xdr:to xmlns:xdr="http://schemas.openxmlformats.org/drawingml/2006/spreadsheetDrawing">
      <xdr:col>24</xdr:col>
      <xdr:colOff>63500</xdr:colOff>
      <xdr:row>35</xdr:row>
      <xdr:rowOff>91440</xdr:rowOff>
    </xdr:to>
    <xdr:cxnSp macro="">
      <xdr:nvCxnSpPr>
        <xdr:cNvPr id="76" name="直線コネクタ 75"/>
        <xdr:cNvCxnSpPr/>
      </xdr:nvCxnSpPr>
      <xdr:spPr>
        <a:xfrm>
          <a:off x="3797300" y="60579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141605</xdr:rowOff>
    </xdr:from>
    <xdr:to xmlns:xdr="http://schemas.openxmlformats.org/drawingml/2006/spreadsheetDrawing">
      <xdr:col>15</xdr:col>
      <xdr:colOff>101600</xdr:colOff>
      <xdr:row>35</xdr:row>
      <xdr:rowOff>71755</xdr:rowOff>
    </xdr:to>
    <xdr:sp macro="" textlink="">
      <xdr:nvSpPr>
        <xdr:cNvPr id="77" name="楕円 76"/>
        <xdr:cNvSpPr/>
      </xdr:nvSpPr>
      <xdr:spPr>
        <a:xfrm>
          <a:off x="2857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20955</xdr:rowOff>
    </xdr:from>
    <xdr:to xmlns:xdr="http://schemas.openxmlformats.org/drawingml/2006/spreadsheetDrawing">
      <xdr:col>19</xdr:col>
      <xdr:colOff>177800</xdr:colOff>
      <xdr:row>35</xdr:row>
      <xdr:rowOff>57150</xdr:rowOff>
    </xdr:to>
    <xdr:cxnSp macro="">
      <xdr:nvCxnSpPr>
        <xdr:cNvPr id="78" name="直線コネクタ 77"/>
        <xdr:cNvCxnSpPr/>
      </xdr:nvCxnSpPr>
      <xdr:spPr>
        <a:xfrm>
          <a:off x="2908300" y="60217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109220</xdr:rowOff>
    </xdr:from>
    <xdr:to xmlns:xdr="http://schemas.openxmlformats.org/drawingml/2006/spreadsheetDrawing">
      <xdr:col>10</xdr:col>
      <xdr:colOff>165100</xdr:colOff>
      <xdr:row>35</xdr:row>
      <xdr:rowOff>39370</xdr:rowOff>
    </xdr:to>
    <xdr:sp macro="" textlink="">
      <xdr:nvSpPr>
        <xdr:cNvPr id="79" name="楕円 78"/>
        <xdr:cNvSpPr/>
      </xdr:nvSpPr>
      <xdr:spPr>
        <a:xfrm>
          <a:off x="196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160020</xdr:rowOff>
    </xdr:from>
    <xdr:to xmlns:xdr="http://schemas.openxmlformats.org/drawingml/2006/spreadsheetDrawing">
      <xdr:col>15</xdr:col>
      <xdr:colOff>50800</xdr:colOff>
      <xdr:row>35</xdr:row>
      <xdr:rowOff>20955</xdr:rowOff>
    </xdr:to>
    <xdr:cxnSp macro="">
      <xdr:nvCxnSpPr>
        <xdr:cNvPr id="80" name="直線コネクタ 79"/>
        <xdr:cNvCxnSpPr/>
      </xdr:nvCxnSpPr>
      <xdr:spPr>
        <a:xfrm>
          <a:off x="2019300" y="59893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105410</xdr:rowOff>
    </xdr:from>
    <xdr:to xmlns:xdr="http://schemas.openxmlformats.org/drawingml/2006/spreadsheetDrawing">
      <xdr:col>6</xdr:col>
      <xdr:colOff>38100</xdr:colOff>
      <xdr:row>35</xdr:row>
      <xdr:rowOff>35560</xdr:rowOff>
    </xdr:to>
    <xdr:sp macro="" textlink="">
      <xdr:nvSpPr>
        <xdr:cNvPr id="81" name="楕円 80"/>
        <xdr:cNvSpPr/>
      </xdr:nvSpPr>
      <xdr:spPr>
        <a:xfrm>
          <a:off x="1079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156210</xdr:rowOff>
    </xdr:from>
    <xdr:to xmlns:xdr="http://schemas.openxmlformats.org/drawingml/2006/spreadsheetDrawing">
      <xdr:col>10</xdr:col>
      <xdr:colOff>114300</xdr:colOff>
      <xdr:row>34</xdr:row>
      <xdr:rowOff>160020</xdr:rowOff>
    </xdr:to>
    <xdr:cxnSp macro="">
      <xdr:nvCxnSpPr>
        <xdr:cNvPr id="82" name="直線コネクタ 81"/>
        <xdr:cNvCxnSpPr/>
      </xdr:nvCxnSpPr>
      <xdr:spPr>
        <a:xfrm>
          <a:off x="1130300" y="59855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110490</xdr:rowOff>
    </xdr:from>
    <xdr:ext cx="405130" cy="255270"/>
    <xdr:sp macro="" textlink="">
      <xdr:nvSpPr>
        <xdr:cNvPr id="83" name="n_1aveValue【道路】&#10;有形固定資産減価償却率"/>
        <xdr:cNvSpPr txBox="1"/>
      </xdr:nvSpPr>
      <xdr:spPr>
        <a:xfrm>
          <a:off x="3582035" y="6625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99060</xdr:rowOff>
    </xdr:from>
    <xdr:ext cx="401320" cy="255270"/>
    <xdr:sp macro="" textlink="">
      <xdr:nvSpPr>
        <xdr:cNvPr id="84" name="n_2aveValue【道路】&#10;有形固定資産減価償却率"/>
        <xdr:cNvSpPr txBox="1"/>
      </xdr:nvSpPr>
      <xdr:spPr>
        <a:xfrm>
          <a:off x="2705735" y="66141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55245</xdr:rowOff>
    </xdr:from>
    <xdr:ext cx="401320" cy="255270"/>
    <xdr:sp macro="" textlink="">
      <xdr:nvSpPr>
        <xdr:cNvPr id="85" name="n_3aveValue【道路】&#10;有形固定資産減価償却率"/>
        <xdr:cNvSpPr txBox="1"/>
      </xdr:nvSpPr>
      <xdr:spPr>
        <a:xfrm>
          <a:off x="1816735" y="65703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34290</xdr:rowOff>
    </xdr:from>
    <xdr:ext cx="401320" cy="259080"/>
    <xdr:sp macro="" textlink="">
      <xdr:nvSpPr>
        <xdr:cNvPr id="86" name="n_4aveValue【道路】&#10;有形固定資産減価償却率"/>
        <xdr:cNvSpPr txBox="1"/>
      </xdr:nvSpPr>
      <xdr:spPr>
        <a:xfrm>
          <a:off x="927735" y="65493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124460</xdr:rowOff>
    </xdr:from>
    <xdr:ext cx="405130" cy="259080"/>
    <xdr:sp macro="" textlink="">
      <xdr:nvSpPr>
        <xdr:cNvPr id="87" name="n_1mainValue【道路】&#10;有形固定資産減価償却率"/>
        <xdr:cNvSpPr txBox="1"/>
      </xdr:nvSpPr>
      <xdr:spPr>
        <a:xfrm>
          <a:off x="3582035" y="578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88265</xdr:rowOff>
    </xdr:from>
    <xdr:ext cx="401320" cy="255270"/>
    <xdr:sp macro="" textlink="">
      <xdr:nvSpPr>
        <xdr:cNvPr id="88" name="n_2mainValue【道路】&#10;有形固定資産減価償却率"/>
        <xdr:cNvSpPr txBox="1"/>
      </xdr:nvSpPr>
      <xdr:spPr>
        <a:xfrm>
          <a:off x="2705735" y="57461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55880</xdr:rowOff>
    </xdr:from>
    <xdr:ext cx="401320" cy="259080"/>
    <xdr:sp macro="" textlink="">
      <xdr:nvSpPr>
        <xdr:cNvPr id="89" name="n_3mainValue【道路】&#10;有形固定資産減価償却率"/>
        <xdr:cNvSpPr txBox="1"/>
      </xdr:nvSpPr>
      <xdr:spPr>
        <a:xfrm>
          <a:off x="1816735" y="5713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52070</xdr:rowOff>
    </xdr:from>
    <xdr:ext cx="401320" cy="255270"/>
    <xdr:sp macro="" textlink="">
      <xdr:nvSpPr>
        <xdr:cNvPr id="90" name="n_4mainValue【道路】&#10;有形固定資産減価償却率"/>
        <xdr:cNvSpPr txBox="1"/>
      </xdr:nvSpPr>
      <xdr:spPr>
        <a:xfrm>
          <a:off x="927735" y="57099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9" name="テキスト ボックス 98"/>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2" name="テキスト ボックス 101"/>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270"/>
    <xdr:sp macro="" textlink="">
      <xdr:nvSpPr>
        <xdr:cNvPr id="104" name="テキスト ボックス 103"/>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270"/>
    <xdr:sp macro="" textlink="">
      <xdr:nvSpPr>
        <xdr:cNvPr id="110" name="テキスト ボックス 109"/>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1820" cy="259080"/>
    <xdr:sp macro="" textlink="">
      <xdr:nvSpPr>
        <xdr:cNvPr id="112" name="テキスト ボックス 111"/>
        <xdr:cNvSpPr txBox="1"/>
      </xdr:nvSpPr>
      <xdr:spPr>
        <a:xfrm>
          <a:off x="6008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5270"/>
    <xdr:sp macro="" textlink="">
      <xdr:nvSpPr>
        <xdr:cNvPr id="115" name="【道路】&#10;一人当たり延長最小値テキスト"/>
        <xdr:cNvSpPr txBox="1"/>
      </xdr:nvSpPr>
      <xdr:spPr>
        <a:xfrm>
          <a:off x="10515600" y="72326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118110</xdr:rowOff>
    </xdr:from>
    <xdr:ext cx="534670" cy="259080"/>
    <xdr:sp macro="" textlink="">
      <xdr:nvSpPr>
        <xdr:cNvPr id="119" name="【道路】&#10;一人当たり延長平均値テキスト"/>
        <xdr:cNvSpPr txBox="1"/>
      </xdr:nvSpPr>
      <xdr:spPr>
        <a:xfrm>
          <a:off x="10515600" y="663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102870</xdr:rowOff>
    </xdr:from>
    <xdr:to xmlns:xdr="http://schemas.openxmlformats.org/drawingml/2006/spreadsheetDrawing">
      <xdr:col>55</xdr:col>
      <xdr:colOff>50800</xdr:colOff>
      <xdr:row>39</xdr:row>
      <xdr:rowOff>33020</xdr:rowOff>
    </xdr:to>
    <xdr:sp macro="" textlink="">
      <xdr:nvSpPr>
        <xdr:cNvPr id="130" name="楕円 129"/>
        <xdr:cNvSpPr/>
      </xdr:nvSpPr>
      <xdr:spPr>
        <a:xfrm>
          <a:off x="104267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125730</xdr:rowOff>
    </xdr:from>
    <xdr:ext cx="534670" cy="259080"/>
    <xdr:sp macro="" textlink="">
      <xdr:nvSpPr>
        <xdr:cNvPr id="131" name="【道路】&#10;一人当たり延長該当値テキスト"/>
        <xdr:cNvSpPr txBox="1"/>
      </xdr:nvSpPr>
      <xdr:spPr>
        <a:xfrm>
          <a:off x="10515600" y="6469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111125</xdr:rowOff>
    </xdr:from>
    <xdr:to xmlns:xdr="http://schemas.openxmlformats.org/drawingml/2006/spreadsheetDrawing">
      <xdr:col>50</xdr:col>
      <xdr:colOff>165100</xdr:colOff>
      <xdr:row>39</xdr:row>
      <xdr:rowOff>41275</xdr:rowOff>
    </xdr:to>
    <xdr:sp macro="" textlink="">
      <xdr:nvSpPr>
        <xdr:cNvPr id="132" name="楕円 131"/>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153670</xdr:rowOff>
    </xdr:from>
    <xdr:to xmlns:xdr="http://schemas.openxmlformats.org/drawingml/2006/spreadsheetDrawing">
      <xdr:col>54</xdr:col>
      <xdr:colOff>190500</xdr:colOff>
      <xdr:row>38</xdr:row>
      <xdr:rowOff>161925</xdr:rowOff>
    </xdr:to>
    <xdr:cxnSp macro="">
      <xdr:nvCxnSpPr>
        <xdr:cNvPr id="133" name="直線コネクタ 132"/>
        <xdr:cNvCxnSpPr/>
      </xdr:nvCxnSpPr>
      <xdr:spPr>
        <a:xfrm flipV="1">
          <a:off x="9639300" y="66687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122555</xdr:rowOff>
    </xdr:from>
    <xdr:to xmlns:xdr="http://schemas.openxmlformats.org/drawingml/2006/spreadsheetDrawing">
      <xdr:col>46</xdr:col>
      <xdr:colOff>38100</xdr:colOff>
      <xdr:row>39</xdr:row>
      <xdr:rowOff>52705</xdr:rowOff>
    </xdr:to>
    <xdr:sp macro="" textlink="">
      <xdr:nvSpPr>
        <xdr:cNvPr id="134" name="楕円 133"/>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161925</xdr:rowOff>
    </xdr:from>
    <xdr:to xmlns:xdr="http://schemas.openxmlformats.org/drawingml/2006/spreadsheetDrawing">
      <xdr:col>50</xdr:col>
      <xdr:colOff>114300</xdr:colOff>
      <xdr:row>39</xdr:row>
      <xdr:rowOff>1905</xdr:rowOff>
    </xdr:to>
    <xdr:cxnSp macro="">
      <xdr:nvCxnSpPr>
        <xdr:cNvPr id="135" name="直線コネクタ 134"/>
        <xdr:cNvCxnSpPr/>
      </xdr:nvCxnSpPr>
      <xdr:spPr>
        <a:xfrm flipV="1">
          <a:off x="8750300" y="66770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113665</xdr:rowOff>
    </xdr:from>
    <xdr:to xmlns:xdr="http://schemas.openxmlformats.org/drawingml/2006/spreadsheetDrawing">
      <xdr:col>41</xdr:col>
      <xdr:colOff>101600</xdr:colOff>
      <xdr:row>39</xdr:row>
      <xdr:rowOff>43815</xdr:rowOff>
    </xdr:to>
    <xdr:sp macro="" textlink="">
      <xdr:nvSpPr>
        <xdr:cNvPr id="136" name="楕円 135"/>
        <xdr:cNvSpPr/>
      </xdr:nvSpPr>
      <xdr:spPr>
        <a:xfrm>
          <a:off x="7810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164465</xdr:rowOff>
    </xdr:from>
    <xdr:to xmlns:xdr="http://schemas.openxmlformats.org/drawingml/2006/spreadsheetDrawing">
      <xdr:col>45</xdr:col>
      <xdr:colOff>177800</xdr:colOff>
      <xdr:row>39</xdr:row>
      <xdr:rowOff>1905</xdr:rowOff>
    </xdr:to>
    <xdr:cxnSp macro="">
      <xdr:nvCxnSpPr>
        <xdr:cNvPr id="137" name="直線コネクタ 136"/>
        <xdr:cNvCxnSpPr/>
      </xdr:nvCxnSpPr>
      <xdr:spPr>
        <a:xfrm>
          <a:off x="7861300" y="66795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122555</xdr:rowOff>
    </xdr:from>
    <xdr:to xmlns:xdr="http://schemas.openxmlformats.org/drawingml/2006/spreadsheetDrawing">
      <xdr:col>36</xdr:col>
      <xdr:colOff>165100</xdr:colOff>
      <xdr:row>39</xdr:row>
      <xdr:rowOff>52705</xdr:rowOff>
    </xdr:to>
    <xdr:sp macro="" textlink="">
      <xdr:nvSpPr>
        <xdr:cNvPr id="138" name="楕円 137"/>
        <xdr:cNvSpPr/>
      </xdr:nvSpPr>
      <xdr:spPr>
        <a:xfrm>
          <a:off x="692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164465</xdr:rowOff>
    </xdr:from>
    <xdr:to xmlns:xdr="http://schemas.openxmlformats.org/drawingml/2006/spreadsheetDrawing">
      <xdr:col>41</xdr:col>
      <xdr:colOff>50800</xdr:colOff>
      <xdr:row>39</xdr:row>
      <xdr:rowOff>1905</xdr:rowOff>
    </xdr:to>
    <xdr:cxnSp macro="">
      <xdr:nvCxnSpPr>
        <xdr:cNvPr id="139" name="直線コネクタ 138"/>
        <xdr:cNvCxnSpPr/>
      </xdr:nvCxnSpPr>
      <xdr:spPr>
        <a:xfrm flipV="1">
          <a:off x="6972300" y="66795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71120</xdr:rowOff>
    </xdr:from>
    <xdr:ext cx="534670" cy="259080"/>
    <xdr:sp macro="" textlink="">
      <xdr:nvSpPr>
        <xdr:cNvPr id="140" name="n_1aveValue【道路】&#10;一人当たり延長"/>
        <xdr:cNvSpPr txBox="1"/>
      </xdr:nvSpPr>
      <xdr:spPr>
        <a:xfrm>
          <a:off x="9359265" y="675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84455</xdr:rowOff>
    </xdr:from>
    <xdr:ext cx="530860" cy="259080"/>
    <xdr:sp macro="" textlink="">
      <xdr:nvSpPr>
        <xdr:cNvPr id="141" name="n_2aveValue【道路】&#10;一人当たり延長"/>
        <xdr:cNvSpPr txBox="1"/>
      </xdr:nvSpPr>
      <xdr:spPr>
        <a:xfrm>
          <a:off x="8482965" y="6771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114300</xdr:rowOff>
    </xdr:from>
    <xdr:ext cx="530860" cy="259080"/>
    <xdr:sp macro="" textlink="">
      <xdr:nvSpPr>
        <xdr:cNvPr id="142" name="n_3aveValue【道路】&#10;一人当たり延長"/>
        <xdr:cNvSpPr txBox="1"/>
      </xdr:nvSpPr>
      <xdr:spPr>
        <a:xfrm>
          <a:off x="7593965" y="6800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125095</xdr:rowOff>
    </xdr:from>
    <xdr:ext cx="530860" cy="258445"/>
    <xdr:sp macro="" textlink="">
      <xdr:nvSpPr>
        <xdr:cNvPr id="143" name="n_4aveValue【道路】&#10;一人当たり延長"/>
        <xdr:cNvSpPr txBox="1"/>
      </xdr:nvSpPr>
      <xdr:spPr>
        <a:xfrm>
          <a:off x="6704965" y="68116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57785</xdr:rowOff>
    </xdr:from>
    <xdr:ext cx="534670" cy="259080"/>
    <xdr:sp macro="" textlink="">
      <xdr:nvSpPr>
        <xdr:cNvPr id="144" name="n_1mainValue【道路】&#10;一人当たり延長"/>
        <xdr:cNvSpPr txBox="1"/>
      </xdr:nvSpPr>
      <xdr:spPr>
        <a:xfrm>
          <a:off x="9359265"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69215</xdr:rowOff>
    </xdr:from>
    <xdr:ext cx="530860" cy="259080"/>
    <xdr:sp macro="" textlink="">
      <xdr:nvSpPr>
        <xdr:cNvPr id="145" name="n_2mainValue【道路】&#10;一人当たり延長"/>
        <xdr:cNvSpPr txBox="1"/>
      </xdr:nvSpPr>
      <xdr:spPr>
        <a:xfrm>
          <a:off x="8482965" y="6412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60325</xdr:rowOff>
    </xdr:from>
    <xdr:ext cx="530860" cy="259080"/>
    <xdr:sp macro="" textlink="">
      <xdr:nvSpPr>
        <xdr:cNvPr id="146" name="n_3mainValue【道路】&#10;一人当たり延長"/>
        <xdr:cNvSpPr txBox="1"/>
      </xdr:nvSpPr>
      <xdr:spPr>
        <a:xfrm>
          <a:off x="7593965" y="6403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69215</xdr:rowOff>
    </xdr:from>
    <xdr:ext cx="530860" cy="259080"/>
    <xdr:sp macro="" textlink="">
      <xdr:nvSpPr>
        <xdr:cNvPr id="147" name="n_4mainValue【道路】&#10;一人当たり延長"/>
        <xdr:cNvSpPr txBox="1"/>
      </xdr:nvSpPr>
      <xdr:spPr>
        <a:xfrm>
          <a:off x="6704965" y="6412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51</xdr:row>
      <xdr:rowOff>171450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17</xdr:col>
      <xdr:colOff>190500</xdr:colOff>
      <xdr:row>51</xdr:row>
      <xdr:rowOff>171450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17</xdr:col>
      <xdr:colOff>190500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23</xdr:col>
      <xdr:colOff>190500</xdr:colOff>
      <xdr:row>51</xdr:row>
      <xdr:rowOff>171450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23</xdr:col>
      <xdr:colOff>190500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6" name="テキスト ボックス 155"/>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8" name="テキスト ボックス 157"/>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60" name="テキスト ボックス 159"/>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4" name="テキスト ボックス 163"/>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8" name="テキスト ボックス 167"/>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70" name="テキスト ボックス 169"/>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162560</xdr:rowOff>
    </xdr:from>
    <xdr:ext cx="405130" cy="259080"/>
    <xdr:sp macro="" textlink="">
      <xdr:nvSpPr>
        <xdr:cNvPr id="178" name="【橋りょう・トンネル】&#10;有形固定資産減価償却率平均値テキスト"/>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4" name="テキスト ボックス 183"/>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5" name="テキスト ボックス 184"/>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6" name="テキスト ボックス 185"/>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7" name="テキスト ボックス 186"/>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8" name="テキスト ボックス 187"/>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128905</xdr:rowOff>
    </xdr:from>
    <xdr:to xmlns:xdr="http://schemas.openxmlformats.org/drawingml/2006/spreadsheetDrawing">
      <xdr:col>24</xdr:col>
      <xdr:colOff>114300</xdr:colOff>
      <xdr:row>61</xdr:row>
      <xdr:rowOff>59055</xdr:rowOff>
    </xdr:to>
    <xdr:sp macro="" textlink="">
      <xdr:nvSpPr>
        <xdr:cNvPr id="189" name="楕円 188"/>
        <xdr:cNvSpPr/>
      </xdr:nvSpPr>
      <xdr:spPr>
        <a:xfrm>
          <a:off x="45847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151765</xdr:rowOff>
    </xdr:from>
    <xdr:ext cx="405130" cy="259080"/>
    <xdr:sp macro="" textlink="">
      <xdr:nvSpPr>
        <xdr:cNvPr id="190" name="【橋りょう・トンネル】&#10;有形固定資産減価償却率該当値テキスト"/>
        <xdr:cNvSpPr txBox="1"/>
      </xdr:nvSpPr>
      <xdr:spPr>
        <a:xfrm>
          <a:off x="4673600" y="10267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112395</xdr:rowOff>
    </xdr:from>
    <xdr:to xmlns:xdr="http://schemas.openxmlformats.org/drawingml/2006/spreadsheetDrawing">
      <xdr:col>20</xdr:col>
      <xdr:colOff>38100</xdr:colOff>
      <xdr:row>61</xdr:row>
      <xdr:rowOff>42545</xdr:rowOff>
    </xdr:to>
    <xdr:sp macro="" textlink="">
      <xdr:nvSpPr>
        <xdr:cNvPr id="191" name="楕円 190"/>
        <xdr:cNvSpPr/>
      </xdr:nvSpPr>
      <xdr:spPr>
        <a:xfrm>
          <a:off x="3746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163195</xdr:rowOff>
    </xdr:from>
    <xdr:to xmlns:xdr="http://schemas.openxmlformats.org/drawingml/2006/spreadsheetDrawing">
      <xdr:col>24</xdr:col>
      <xdr:colOff>63500</xdr:colOff>
      <xdr:row>61</xdr:row>
      <xdr:rowOff>8255</xdr:rowOff>
    </xdr:to>
    <xdr:cxnSp macro="">
      <xdr:nvCxnSpPr>
        <xdr:cNvPr id="192" name="直線コネクタ 191"/>
        <xdr:cNvCxnSpPr/>
      </xdr:nvCxnSpPr>
      <xdr:spPr>
        <a:xfrm>
          <a:off x="3797300" y="104501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94615</xdr:rowOff>
    </xdr:from>
    <xdr:to xmlns:xdr="http://schemas.openxmlformats.org/drawingml/2006/spreadsheetDrawing">
      <xdr:col>15</xdr:col>
      <xdr:colOff>101600</xdr:colOff>
      <xdr:row>61</xdr:row>
      <xdr:rowOff>24765</xdr:rowOff>
    </xdr:to>
    <xdr:sp macro="" textlink="">
      <xdr:nvSpPr>
        <xdr:cNvPr id="193" name="楕円 192"/>
        <xdr:cNvSpPr/>
      </xdr:nvSpPr>
      <xdr:spPr>
        <a:xfrm>
          <a:off x="28575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145415</xdr:rowOff>
    </xdr:from>
    <xdr:to xmlns:xdr="http://schemas.openxmlformats.org/drawingml/2006/spreadsheetDrawing">
      <xdr:col>19</xdr:col>
      <xdr:colOff>177800</xdr:colOff>
      <xdr:row>60</xdr:row>
      <xdr:rowOff>163195</xdr:rowOff>
    </xdr:to>
    <xdr:cxnSp macro="">
      <xdr:nvCxnSpPr>
        <xdr:cNvPr id="194" name="直線コネクタ 193"/>
        <xdr:cNvCxnSpPr/>
      </xdr:nvCxnSpPr>
      <xdr:spPr>
        <a:xfrm>
          <a:off x="2908300" y="104324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76835</xdr:rowOff>
    </xdr:from>
    <xdr:to xmlns:xdr="http://schemas.openxmlformats.org/drawingml/2006/spreadsheetDrawing">
      <xdr:col>10</xdr:col>
      <xdr:colOff>165100</xdr:colOff>
      <xdr:row>61</xdr:row>
      <xdr:rowOff>6985</xdr:rowOff>
    </xdr:to>
    <xdr:sp macro="" textlink="">
      <xdr:nvSpPr>
        <xdr:cNvPr id="195" name="楕円 194"/>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127635</xdr:rowOff>
    </xdr:from>
    <xdr:to xmlns:xdr="http://schemas.openxmlformats.org/drawingml/2006/spreadsheetDrawing">
      <xdr:col>15</xdr:col>
      <xdr:colOff>50800</xdr:colOff>
      <xdr:row>60</xdr:row>
      <xdr:rowOff>145415</xdr:rowOff>
    </xdr:to>
    <xdr:cxnSp macro="">
      <xdr:nvCxnSpPr>
        <xdr:cNvPr id="196" name="直線コネクタ 195"/>
        <xdr:cNvCxnSpPr/>
      </xdr:nvCxnSpPr>
      <xdr:spPr>
        <a:xfrm>
          <a:off x="2019300" y="104146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57150</xdr:rowOff>
    </xdr:from>
    <xdr:to xmlns:xdr="http://schemas.openxmlformats.org/drawingml/2006/spreadsheetDrawing">
      <xdr:col>6</xdr:col>
      <xdr:colOff>38100</xdr:colOff>
      <xdr:row>60</xdr:row>
      <xdr:rowOff>158750</xdr:rowOff>
    </xdr:to>
    <xdr:sp macro="" textlink="">
      <xdr:nvSpPr>
        <xdr:cNvPr id="197" name="楕円 196"/>
        <xdr:cNvSpPr/>
      </xdr:nvSpPr>
      <xdr:spPr>
        <a:xfrm>
          <a:off x="10795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107950</xdr:rowOff>
    </xdr:from>
    <xdr:to xmlns:xdr="http://schemas.openxmlformats.org/drawingml/2006/spreadsheetDrawing">
      <xdr:col>10</xdr:col>
      <xdr:colOff>114300</xdr:colOff>
      <xdr:row>60</xdr:row>
      <xdr:rowOff>127635</xdr:rowOff>
    </xdr:to>
    <xdr:cxnSp macro="">
      <xdr:nvCxnSpPr>
        <xdr:cNvPr id="198" name="直線コネクタ 197"/>
        <xdr:cNvCxnSpPr/>
      </xdr:nvCxnSpPr>
      <xdr:spPr>
        <a:xfrm>
          <a:off x="1130300" y="103949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5270"/>
    <xdr:sp macro="" textlink="">
      <xdr:nvSpPr>
        <xdr:cNvPr id="199" name="n_1aveValue【橋りょう・トンネル】&#10;有形固定資産減価償却率"/>
        <xdr:cNvSpPr txBox="1"/>
      </xdr:nvSpPr>
      <xdr:spPr>
        <a:xfrm>
          <a:off x="3582035" y="105479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69850</xdr:rowOff>
    </xdr:from>
    <xdr:ext cx="401320" cy="259080"/>
    <xdr:sp macro="" textlink="">
      <xdr:nvSpPr>
        <xdr:cNvPr id="200" name="n_2aveValue【橋りょう・トンネル】&#10;有形固定資産減価償却率"/>
        <xdr:cNvSpPr txBox="1"/>
      </xdr:nvSpPr>
      <xdr:spPr>
        <a:xfrm>
          <a:off x="2705735" y="105283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36830</xdr:rowOff>
    </xdr:from>
    <xdr:ext cx="401320" cy="259080"/>
    <xdr:sp macro="" textlink="">
      <xdr:nvSpPr>
        <xdr:cNvPr id="201" name="n_3aveValue【橋りょう・トンネル】&#10;有形固定資産減価償却率"/>
        <xdr:cNvSpPr txBox="1"/>
      </xdr:nvSpPr>
      <xdr:spPr>
        <a:xfrm>
          <a:off x="1816735" y="104952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32385</xdr:rowOff>
    </xdr:from>
    <xdr:ext cx="401320" cy="255270"/>
    <xdr:sp macro="" textlink="">
      <xdr:nvSpPr>
        <xdr:cNvPr id="202" name="n_4aveValue【橋りょう・トンネル】&#10;有形固定資産減価償却率"/>
        <xdr:cNvSpPr txBox="1"/>
      </xdr:nvSpPr>
      <xdr:spPr>
        <a:xfrm>
          <a:off x="927735" y="10490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59055</xdr:rowOff>
    </xdr:from>
    <xdr:ext cx="405130" cy="259080"/>
    <xdr:sp macro="" textlink="">
      <xdr:nvSpPr>
        <xdr:cNvPr id="203" name="n_1mainValue【橋りょう・トンネル】&#10;有形固定資産減価償却率"/>
        <xdr:cNvSpPr txBox="1"/>
      </xdr:nvSpPr>
      <xdr:spPr>
        <a:xfrm>
          <a:off x="3582035" y="10174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41275</xdr:rowOff>
    </xdr:from>
    <xdr:ext cx="401320" cy="255270"/>
    <xdr:sp macro="" textlink="">
      <xdr:nvSpPr>
        <xdr:cNvPr id="204" name="n_2mainValue【橋りょう・トンネル】&#10;有形固定資産減価償却率"/>
        <xdr:cNvSpPr txBox="1"/>
      </xdr:nvSpPr>
      <xdr:spPr>
        <a:xfrm>
          <a:off x="2705735" y="10156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23495</xdr:rowOff>
    </xdr:from>
    <xdr:ext cx="401320" cy="259080"/>
    <xdr:sp macro="" textlink="">
      <xdr:nvSpPr>
        <xdr:cNvPr id="205" name="n_3mainValue【橋りょう・トンネル】&#10;有形固定資産減価償却率"/>
        <xdr:cNvSpPr txBox="1"/>
      </xdr:nvSpPr>
      <xdr:spPr>
        <a:xfrm>
          <a:off x="1816735" y="1013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3810</xdr:rowOff>
    </xdr:from>
    <xdr:ext cx="401320" cy="259080"/>
    <xdr:sp macro="" textlink="">
      <xdr:nvSpPr>
        <xdr:cNvPr id="206" name="n_4mainValue【橋りょう・トンネル】&#10;有形固定資産減価償却率"/>
        <xdr:cNvSpPr txBox="1"/>
      </xdr:nvSpPr>
      <xdr:spPr>
        <a:xfrm>
          <a:off x="927735" y="10119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51</xdr:row>
      <xdr:rowOff>171450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51</xdr:row>
      <xdr:rowOff>171450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51</xdr:row>
      <xdr:rowOff>171450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5" name="テキスト ボックス 214"/>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110" cy="259080"/>
    <xdr:sp macro="" textlink="">
      <xdr:nvSpPr>
        <xdr:cNvPr id="218" name="テキスト ボックス 217"/>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820" cy="259080"/>
    <xdr:sp macro="" textlink="">
      <xdr:nvSpPr>
        <xdr:cNvPr id="220" name="テキスト ボックス 219"/>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1990" cy="255270"/>
    <xdr:sp macro="" textlink="">
      <xdr:nvSpPr>
        <xdr:cNvPr id="222" name="テキスト ボックス 221"/>
        <xdr:cNvSpPr txBox="1"/>
      </xdr:nvSpPr>
      <xdr:spPr>
        <a:xfrm>
          <a:off x="5918200" y="10144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1990" cy="259080"/>
    <xdr:sp macro="" textlink="">
      <xdr:nvSpPr>
        <xdr:cNvPr id="224" name="テキスト ボックス 223"/>
        <xdr:cNvSpPr txBox="1"/>
      </xdr:nvSpPr>
      <xdr:spPr>
        <a:xfrm>
          <a:off x="5918200" y="976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1990" cy="259080"/>
    <xdr:sp macro="" textlink="">
      <xdr:nvSpPr>
        <xdr:cNvPr id="226" name="テキスト ボックス 225"/>
        <xdr:cNvSpPr txBox="1"/>
      </xdr:nvSpPr>
      <xdr:spPr>
        <a:xfrm>
          <a:off x="5918200" y="938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28" name="テキスト ボックス 227"/>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86360</xdr:rowOff>
    </xdr:from>
    <xdr:ext cx="598805" cy="255270"/>
    <xdr:sp macro="" textlink="">
      <xdr:nvSpPr>
        <xdr:cNvPr id="235" name="【橋りょう・トンネル】&#10;一人当たり有形固定資産（償却資産）額平均値テキスト"/>
        <xdr:cNvSpPr txBox="1"/>
      </xdr:nvSpPr>
      <xdr:spPr>
        <a:xfrm>
          <a:off x="10515600" y="105448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41" name="テキスト ボックス 240"/>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2" name="テキスト ボックス 241"/>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3" name="テキスト ボックス 242"/>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4" name="テキスト ボックス 243"/>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5" name="テキスト ボックス 244"/>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86360</xdr:rowOff>
    </xdr:from>
    <xdr:to xmlns:xdr="http://schemas.openxmlformats.org/drawingml/2006/spreadsheetDrawing">
      <xdr:col>55</xdr:col>
      <xdr:colOff>50800</xdr:colOff>
      <xdr:row>63</xdr:row>
      <xdr:rowOff>15875</xdr:rowOff>
    </xdr:to>
    <xdr:sp macro="" textlink="">
      <xdr:nvSpPr>
        <xdr:cNvPr id="246" name="楕円 245"/>
        <xdr:cNvSpPr/>
      </xdr:nvSpPr>
      <xdr:spPr>
        <a:xfrm>
          <a:off x="10426700" y="10716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64135</xdr:rowOff>
    </xdr:from>
    <xdr:ext cx="598805" cy="255270"/>
    <xdr:sp macro="" textlink="">
      <xdr:nvSpPr>
        <xdr:cNvPr id="247" name="【橋りょう・トンネル】&#10;一人当たり有形固定資産（償却資産）額該当値テキスト"/>
        <xdr:cNvSpPr txBox="1"/>
      </xdr:nvSpPr>
      <xdr:spPr>
        <a:xfrm>
          <a:off x="10515600" y="106940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248" name="楕円 247"/>
        <xdr:cNvSpPr/>
      </xdr:nvSpPr>
      <xdr:spPr>
        <a:xfrm>
          <a:off x="9588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136525</xdr:rowOff>
    </xdr:from>
    <xdr:to xmlns:xdr="http://schemas.openxmlformats.org/drawingml/2006/spreadsheetDrawing">
      <xdr:col>54</xdr:col>
      <xdr:colOff>190500</xdr:colOff>
      <xdr:row>62</xdr:row>
      <xdr:rowOff>142240</xdr:rowOff>
    </xdr:to>
    <xdr:cxnSp macro="">
      <xdr:nvCxnSpPr>
        <xdr:cNvPr id="249" name="直線コネクタ 248"/>
        <xdr:cNvCxnSpPr/>
      </xdr:nvCxnSpPr>
      <xdr:spPr>
        <a:xfrm flipV="1">
          <a:off x="9639300" y="107664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96520</xdr:rowOff>
    </xdr:from>
    <xdr:to xmlns:xdr="http://schemas.openxmlformats.org/drawingml/2006/spreadsheetDrawing">
      <xdr:col>46</xdr:col>
      <xdr:colOff>38100</xdr:colOff>
      <xdr:row>63</xdr:row>
      <xdr:rowOff>26670</xdr:rowOff>
    </xdr:to>
    <xdr:sp macro="" textlink="">
      <xdr:nvSpPr>
        <xdr:cNvPr id="250" name="楕円 249"/>
        <xdr:cNvSpPr/>
      </xdr:nvSpPr>
      <xdr:spPr>
        <a:xfrm>
          <a:off x="8699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142240</xdr:rowOff>
    </xdr:from>
    <xdr:to xmlns:xdr="http://schemas.openxmlformats.org/drawingml/2006/spreadsheetDrawing">
      <xdr:col>50</xdr:col>
      <xdr:colOff>114300</xdr:colOff>
      <xdr:row>62</xdr:row>
      <xdr:rowOff>147320</xdr:rowOff>
    </xdr:to>
    <xdr:cxnSp macro="">
      <xdr:nvCxnSpPr>
        <xdr:cNvPr id="251" name="直線コネクタ 250"/>
        <xdr:cNvCxnSpPr/>
      </xdr:nvCxnSpPr>
      <xdr:spPr>
        <a:xfrm flipV="1">
          <a:off x="8750300" y="107721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100330</xdr:rowOff>
    </xdr:from>
    <xdr:to xmlns:xdr="http://schemas.openxmlformats.org/drawingml/2006/spreadsheetDrawing">
      <xdr:col>41</xdr:col>
      <xdr:colOff>101600</xdr:colOff>
      <xdr:row>63</xdr:row>
      <xdr:rowOff>30480</xdr:rowOff>
    </xdr:to>
    <xdr:sp macro="" textlink="">
      <xdr:nvSpPr>
        <xdr:cNvPr id="252" name="楕円 251"/>
        <xdr:cNvSpPr/>
      </xdr:nvSpPr>
      <xdr:spPr>
        <a:xfrm>
          <a:off x="7810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147320</xdr:rowOff>
    </xdr:from>
    <xdr:to xmlns:xdr="http://schemas.openxmlformats.org/drawingml/2006/spreadsheetDrawing">
      <xdr:col>45</xdr:col>
      <xdr:colOff>177800</xdr:colOff>
      <xdr:row>62</xdr:row>
      <xdr:rowOff>151130</xdr:rowOff>
    </xdr:to>
    <xdr:cxnSp macro="">
      <xdr:nvCxnSpPr>
        <xdr:cNvPr id="253" name="直線コネクタ 252"/>
        <xdr:cNvCxnSpPr/>
      </xdr:nvCxnSpPr>
      <xdr:spPr>
        <a:xfrm flipV="1">
          <a:off x="7861300" y="10777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54" name="楕円 253"/>
        <xdr:cNvSpPr/>
      </xdr:nvSpPr>
      <xdr:spPr>
        <a:xfrm>
          <a:off x="6921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151130</xdr:rowOff>
    </xdr:from>
    <xdr:to xmlns:xdr="http://schemas.openxmlformats.org/drawingml/2006/spreadsheetDrawing">
      <xdr:col>41</xdr:col>
      <xdr:colOff>50800</xdr:colOff>
      <xdr:row>62</xdr:row>
      <xdr:rowOff>155575</xdr:rowOff>
    </xdr:to>
    <xdr:cxnSp macro="">
      <xdr:nvCxnSpPr>
        <xdr:cNvPr id="255" name="直線コネクタ 254"/>
        <xdr:cNvCxnSpPr/>
      </xdr:nvCxnSpPr>
      <xdr:spPr>
        <a:xfrm flipV="1">
          <a:off x="6972300" y="10781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17780</xdr:rowOff>
    </xdr:from>
    <xdr:ext cx="594995" cy="255270"/>
    <xdr:sp macro="" textlink="">
      <xdr:nvSpPr>
        <xdr:cNvPr id="256" name="n_1aveValue【橋りょう・トンネル】&#10;一人当たり有形固定資産（償却資産）額"/>
        <xdr:cNvSpPr txBox="1"/>
      </xdr:nvSpPr>
      <xdr:spPr>
        <a:xfrm>
          <a:off x="9326880" y="10476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26670</xdr:rowOff>
    </xdr:from>
    <xdr:ext cx="594995" cy="259080"/>
    <xdr:sp macro="" textlink="">
      <xdr:nvSpPr>
        <xdr:cNvPr id="257" name="n_2aveValue【橋りょう・トンネル】&#10;一人当たり有形固定資産（償却資産）額"/>
        <xdr:cNvSpPr txBox="1"/>
      </xdr:nvSpPr>
      <xdr:spPr>
        <a:xfrm>
          <a:off x="8450580" y="104851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36830</xdr:rowOff>
    </xdr:from>
    <xdr:ext cx="594995" cy="259080"/>
    <xdr:sp macro="" textlink="">
      <xdr:nvSpPr>
        <xdr:cNvPr id="258" name="n_3aveValue【橋りょう・トンネル】&#10;一人当たり有形固定資産（償却資産）額"/>
        <xdr:cNvSpPr txBox="1"/>
      </xdr:nvSpPr>
      <xdr:spPr>
        <a:xfrm>
          <a:off x="7561580" y="10495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37465</xdr:rowOff>
    </xdr:from>
    <xdr:ext cx="594995" cy="259080"/>
    <xdr:sp macro="" textlink="">
      <xdr:nvSpPr>
        <xdr:cNvPr id="259" name="n_4aveValue【橋りょう・トンネル】&#10;一人当たり有形固定資産（償却資産）額"/>
        <xdr:cNvSpPr txBox="1"/>
      </xdr:nvSpPr>
      <xdr:spPr>
        <a:xfrm>
          <a:off x="6672580" y="104959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12700</xdr:rowOff>
    </xdr:from>
    <xdr:ext cx="594995" cy="259080"/>
    <xdr:sp macro="" textlink="">
      <xdr:nvSpPr>
        <xdr:cNvPr id="260" name="n_1mainValue【橋りょう・トンネル】&#10;一人当たり有形固定資産（償却資産）額"/>
        <xdr:cNvSpPr txBox="1"/>
      </xdr:nvSpPr>
      <xdr:spPr>
        <a:xfrm>
          <a:off x="9326880" y="10814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17780</xdr:rowOff>
    </xdr:from>
    <xdr:ext cx="594995" cy="255270"/>
    <xdr:sp macro="" textlink="">
      <xdr:nvSpPr>
        <xdr:cNvPr id="261" name="n_2mainValue【橋りょう・トンネル】&#10;一人当たり有形固定資産（償却資産）額"/>
        <xdr:cNvSpPr txBox="1"/>
      </xdr:nvSpPr>
      <xdr:spPr>
        <a:xfrm>
          <a:off x="8450580" y="10819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21590</xdr:rowOff>
    </xdr:from>
    <xdr:ext cx="594995" cy="259080"/>
    <xdr:sp macro="" textlink="">
      <xdr:nvSpPr>
        <xdr:cNvPr id="262" name="n_3mainValue【橋りょう・トンネル】&#10;一人当たり有形固定資産（償却資産）額"/>
        <xdr:cNvSpPr txBox="1"/>
      </xdr:nvSpPr>
      <xdr:spPr>
        <a:xfrm>
          <a:off x="7561580" y="108229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26035</xdr:rowOff>
    </xdr:from>
    <xdr:ext cx="594995" cy="259080"/>
    <xdr:sp macro="" textlink="">
      <xdr:nvSpPr>
        <xdr:cNvPr id="263" name="n_4mainValue【橋りょう・トンネル】&#10;一人当たり有形固定資産（償却資産）額"/>
        <xdr:cNvSpPr txBox="1"/>
      </xdr:nvSpPr>
      <xdr:spPr>
        <a:xfrm>
          <a:off x="6672580" y="108273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17</xdr:col>
      <xdr:colOff>190500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17</xdr:col>
      <xdr:colOff>190500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23</xdr:col>
      <xdr:colOff>190500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23</xdr:col>
      <xdr:colOff>190500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2" name="テキスト ボックス 271"/>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4" name="テキスト ボックス 273"/>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76" name="テキスト ボックス 275"/>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82" name="テキスト ボックス 281"/>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86" name="テキスト ボックス 285"/>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5270"/>
    <xdr:sp macro="" textlink="">
      <xdr:nvSpPr>
        <xdr:cNvPr id="291" name="【公営住宅】&#10;有形固定資産減価償却率最大値テキスト"/>
        <xdr:cNvSpPr txBox="1"/>
      </xdr:nvSpPr>
      <xdr:spPr>
        <a:xfrm>
          <a:off x="4673600" y="133026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5130" cy="259080"/>
    <xdr:sp macro="" textlink="">
      <xdr:nvSpPr>
        <xdr:cNvPr id="293" name="【公営住宅】&#10;有形固定資産減価償却率平均値テキスト"/>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162560</xdr:rowOff>
    </xdr:from>
    <xdr:to xmlns:xdr="http://schemas.openxmlformats.org/drawingml/2006/spreadsheetDrawing">
      <xdr:col>24</xdr:col>
      <xdr:colOff>114300</xdr:colOff>
      <xdr:row>83</xdr:row>
      <xdr:rowOff>92710</xdr:rowOff>
    </xdr:to>
    <xdr:sp macro="" textlink="">
      <xdr:nvSpPr>
        <xdr:cNvPr id="304" name="楕円 303"/>
        <xdr:cNvSpPr/>
      </xdr:nvSpPr>
      <xdr:spPr>
        <a:xfrm>
          <a:off x="45847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13970</xdr:rowOff>
    </xdr:from>
    <xdr:ext cx="405130" cy="259080"/>
    <xdr:sp macro="" textlink="">
      <xdr:nvSpPr>
        <xdr:cNvPr id="305" name="【公営住宅】&#10;有形固定資産減価償却率該当値テキスト"/>
        <xdr:cNvSpPr txBox="1"/>
      </xdr:nvSpPr>
      <xdr:spPr>
        <a:xfrm>
          <a:off x="4673600" y="14072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306" name="楕円 305"/>
        <xdr:cNvSpPr/>
      </xdr:nvSpPr>
      <xdr:spPr>
        <a:xfrm>
          <a:off x="3746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6350</xdr:rowOff>
    </xdr:from>
    <xdr:to xmlns:xdr="http://schemas.openxmlformats.org/drawingml/2006/spreadsheetDrawing">
      <xdr:col>24</xdr:col>
      <xdr:colOff>63500</xdr:colOff>
      <xdr:row>83</xdr:row>
      <xdr:rowOff>41910</xdr:rowOff>
    </xdr:to>
    <xdr:cxnSp macro="">
      <xdr:nvCxnSpPr>
        <xdr:cNvPr id="307" name="直線コネクタ 306"/>
        <xdr:cNvCxnSpPr/>
      </xdr:nvCxnSpPr>
      <xdr:spPr>
        <a:xfrm>
          <a:off x="3797300" y="142367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308" name="楕円 307"/>
        <xdr:cNvSpPr/>
      </xdr:nvSpPr>
      <xdr:spPr>
        <a:xfrm>
          <a:off x="2857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6350</xdr:rowOff>
    </xdr:from>
    <xdr:to xmlns:xdr="http://schemas.openxmlformats.org/drawingml/2006/spreadsheetDrawing">
      <xdr:col>19</xdr:col>
      <xdr:colOff>177800</xdr:colOff>
      <xdr:row>83</xdr:row>
      <xdr:rowOff>30480</xdr:rowOff>
    </xdr:to>
    <xdr:cxnSp macro="">
      <xdr:nvCxnSpPr>
        <xdr:cNvPr id="309" name="直線コネクタ 308"/>
        <xdr:cNvCxnSpPr/>
      </xdr:nvCxnSpPr>
      <xdr:spPr>
        <a:xfrm flipV="1">
          <a:off x="2908300" y="142367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46355</xdr:rowOff>
    </xdr:from>
    <xdr:to xmlns:xdr="http://schemas.openxmlformats.org/drawingml/2006/spreadsheetDrawing">
      <xdr:col>10</xdr:col>
      <xdr:colOff>165100</xdr:colOff>
      <xdr:row>82</xdr:row>
      <xdr:rowOff>147955</xdr:rowOff>
    </xdr:to>
    <xdr:sp macro="" textlink="">
      <xdr:nvSpPr>
        <xdr:cNvPr id="310" name="楕円 309"/>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97790</xdr:rowOff>
    </xdr:from>
    <xdr:to xmlns:xdr="http://schemas.openxmlformats.org/drawingml/2006/spreadsheetDrawing">
      <xdr:col>15</xdr:col>
      <xdr:colOff>50800</xdr:colOff>
      <xdr:row>83</xdr:row>
      <xdr:rowOff>30480</xdr:rowOff>
    </xdr:to>
    <xdr:cxnSp macro="">
      <xdr:nvCxnSpPr>
        <xdr:cNvPr id="311" name="直線コネクタ 310"/>
        <xdr:cNvCxnSpPr/>
      </xdr:nvCxnSpPr>
      <xdr:spPr>
        <a:xfrm>
          <a:off x="2019300" y="1415669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10160</xdr:rowOff>
    </xdr:from>
    <xdr:to xmlns:xdr="http://schemas.openxmlformats.org/drawingml/2006/spreadsheetDrawing">
      <xdr:col>6</xdr:col>
      <xdr:colOff>38100</xdr:colOff>
      <xdr:row>82</xdr:row>
      <xdr:rowOff>111760</xdr:rowOff>
    </xdr:to>
    <xdr:sp macro="" textlink="">
      <xdr:nvSpPr>
        <xdr:cNvPr id="312" name="楕円 311"/>
        <xdr:cNvSpPr/>
      </xdr:nvSpPr>
      <xdr:spPr>
        <a:xfrm>
          <a:off x="10795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60960</xdr:rowOff>
    </xdr:from>
    <xdr:to xmlns:xdr="http://schemas.openxmlformats.org/drawingml/2006/spreadsheetDrawing">
      <xdr:col>10</xdr:col>
      <xdr:colOff>114300</xdr:colOff>
      <xdr:row>82</xdr:row>
      <xdr:rowOff>97790</xdr:rowOff>
    </xdr:to>
    <xdr:cxnSp macro="">
      <xdr:nvCxnSpPr>
        <xdr:cNvPr id="313" name="直線コネクタ 312"/>
        <xdr:cNvCxnSpPr/>
      </xdr:nvCxnSpPr>
      <xdr:spPr>
        <a:xfrm>
          <a:off x="1130300" y="141198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110490</xdr:rowOff>
    </xdr:from>
    <xdr:ext cx="405130" cy="255270"/>
    <xdr:sp macro="" textlink="">
      <xdr:nvSpPr>
        <xdr:cNvPr id="314" name="n_1aveValue【公営住宅】&#10;有形固定資産減価償却率"/>
        <xdr:cNvSpPr txBox="1"/>
      </xdr:nvSpPr>
      <xdr:spPr>
        <a:xfrm>
          <a:off x="3582035" y="143408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72390</xdr:rowOff>
    </xdr:from>
    <xdr:ext cx="401320" cy="259080"/>
    <xdr:sp macro="" textlink="">
      <xdr:nvSpPr>
        <xdr:cNvPr id="315" name="n_2aveValue【公営住宅】&#10;有形固定資産減価償却率"/>
        <xdr:cNvSpPr txBox="1"/>
      </xdr:nvSpPr>
      <xdr:spPr>
        <a:xfrm>
          <a:off x="2705735" y="143027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63500</xdr:rowOff>
    </xdr:from>
    <xdr:ext cx="401320" cy="255270"/>
    <xdr:sp macro="" textlink="">
      <xdr:nvSpPr>
        <xdr:cNvPr id="316" name="n_3aveValue【公営住宅】&#10;有形固定資産減価償却率"/>
        <xdr:cNvSpPr txBox="1"/>
      </xdr:nvSpPr>
      <xdr:spPr>
        <a:xfrm>
          <a:off x="1816735" y="142938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49530</xdr:rowOff>
    </xdr:from>
    <xdr:ext cx="401320" cy="259080"/>
    <xdr:sp macro="" textlink="">
      <xdr:nvSpPr>
        <xdr:cNvPr id="317" name="n_4aveValue【公営住宅】&#10;有形固定資産減価償却率"/>
        <xdr:cNvSpPr txBox="1"/>
      </xdr:nvSpPr>
      <xdr:spPr>
        <a:xfrm>
          <a:off x="927735" y="14279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73025</xdr:rowOff>
    </xdr:from>
    <xdr:ext cx="405130" cy="259080"/>
    <xdr:sp macro="" textlink="">
      <xdr:nvSpPr>
        <xdr:cNvPr id="318" name="n_1mainValue【公営住宅】&#10;有形固定資産減価償却率"/>
        <xdr:cNvSpPr txBox="1"/>
      </xdr:nvSpPr>
      <xdr:spPr>
        <a:xfrm>
          <a:off x="3582035" y="1396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401320" cy="255270"/>
    <xdr:sp macro="" textlink="">
      <xdr:nvSpPr>
        <xdr:cNvPr id="319" name="n_2mainValue【公営住宅】&#10;有形固定資産減価償却率"/>
        <xdr:cNvSpPr txBox="1"/>
      </xdr:nvSpPr>
      <xdr:spPr>
        <a:xfrm>
          <a:off x="2705735" y="139852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164465</xdr:rowOff>
    </xdr:from>
    <xdr:ext cx="401320" cy="259080"/>
    <xdr:sp macro="" textlink="">
      <xdr:nvSpPr>
        <xdr:cNvPr id="320" name="n_3mainValue【公営住宅】&#10;有形固定資産減価償却率"/>
        <xdr:cNvSpPr txBox="1"/>
      </xdr:nvSpPr>
      <xdr:spPr>
        <a:xfrm>
          <a:off x="1816735" y="138804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128270</xdr:rowOff>
    </xdr:from>
    <xdr:ext cx="401320" cy="259080"/>
    <xdr:sp macro="" textlink="">
      <xdr:nvSpPr>
        <xdr:cNvPr id="321" name="n_4mainValue【公営住宅】&#10;有形固定資産減価償却率"/>
        <xdr:cNvSpPr txBox="1"/>
      </xdr:nvSpPr>
      <xdr:spPr>
        <a:xfrm>
          <a:off x="927735" y="138442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30" name="テキスト ボックス 329"/>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33" name="テキスト ボックス 332"/>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5270"/>
    <xdr:sp macro="" textlink="">
      <xdr:nvSpPr>
        <xdr:cNvPr id="344" name="【公営住宅】&#10;一人当たり面積最小値テキスト"/>
        <xdr:cNvSpPr txBox="1"/>
      </xdr:nvSpPr>
      <xdr:spPr>
        <a:xfrm>
          <a:off x="10515600" y="147853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122555</xdr:rowOff>
    </xdr:from>
    <xdr:ext cx="469900" cy="255270"/>
    <xdr:sp macro="" textlink="">
      <xdr:nvSpPr>
        <xdr:cNvPr id="348" name="【公営住宅】&#10;一人当たり面積平均値テキスト"/>
        <xdr:cNvSpPr txBox="1"/>
      </xdr:nvSpPr>
      <xdr:spPr>
        <a:xfrm>
          <a:off x="10515600" y="145243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110490</xdr:rowOff>
    </xdr:from>
    <xdr:to xmlns:xdr="http://schemas.openxmlformats.org/drawingml/2006/spreadsheetDrawing">
      <xdr:col>55</xdr:col>
      <xdr:colOff>50800</xdr:colOff>
      <xdr:row>86</xdr:row>
      <xdr:rowOff>40640</xdr:rowOff>
    </xdr:to>
    <xdr:sp macro="" textlink="">
      <xdr:nvSpPr>
        <xdr:cNvPr id="359" name="楕円 358"/>
        <xdr:cNvSpPr/>
      </xdr:nvSpPr>
      <xdr:spPr>
        <a:xfrm>
          <a:off x="104267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78105</xdr:rowOff>
    </xdr:from>
    <xdr:ext cx="469900" cy="255270"/>
    <xdr:sp macro="" textlink="">
      <xdr:nvSpPr>
        <xdr:cNvPr id="360" name="【公営住宅】&#10;一人当たり面積該当値テキスト"/>
        <xdr:cNvSpPr txBox="1"/>
      </xdr:nvSpPr>
      <xdr:spPr>
        <a:xfrm>
          <a:off x="10515600" y="146513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109220</xdr:rowOff>
    </xdr:from>
    <xdr:to xmlns:xdr="http://schemas.openxmlformats.org/drawingml/2006/spreadsheetDrawing">
      <xdr:col>50</xdr:col>
      <xdr:colOff>165100</xdr:colOff>
      <xdr:row>86</xdr:row>
      <xdr:rowOff>39370</xdr:rowOff>
    </xdr:to>
    <xdr:sp macro="" textlink="">
      <xdr:nvSpPr>
        <xdr:cNvPr id="361" name="楕円 360"/>
        <xdr:cNvSpPr/>
      </xdr:nvSpPr>
      <xdr:spPr>
        <a:xfrm>
          <a:off x="9588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160020</xdr:rowOff>
    </xdr:from>
    <xdr:to xmlns:xdr="http://schemas.openxmlformats.org/drawingml/2006/spreadsheetDrawing">
      <xdr:col>54</xdr:col>
      <xdr:colOff>190500</xdr:colOff>
      <xdr:row>85</xdr:row>
      <xdr:rowOff>161290</xdr:rowOff>
    </xdr:to>
    <xdr:cxnSp macro="">
      <xdr:nvCxnSpPr>
        <xdr:cNvPr id="362" name="直線コネクタ 361"/>
        <xdr:cNvCxnSpPr/>
      </xdr:nvCxnSpPr>
      <xdr:spPr>
        <a:xfrm>
          <a:off x="9639300" y="147332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110490</xdr:rowOff>
    </xdr:from>
    <xdr:to xmlns:xdr="http://schemas.openxmlformats.org/drawingml/2006/spreadsheetDrawing">
      <xdr:col>46</xdr:col>
      <xdr:colOff>38100</xdr:colOff>
      <xdr:row>86</xdr:row>
      <xdr:rowOff>40640</xdr:rowOff>
    </xdr:to>
    <xdr:sp macro="" textlink="">
      <xdr:nvSpPr>
        <xdr:cNvPr id="363" name="楕円 362"/>
        <xdr:cNvSpPr/>
      </xdr:nvSpPr>
      <xdr:spPr>
        <a:xfrm>
          <a:off x="86995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160020</xdr:rowOff>
    </xdr:from>
    <xdr:to xmlns:xdr="http://schemas.openxmlformats.org/drawingml/2006/spreadsheetDrawing">
      <xdr:col>50</xdr:col>
      <xdr:colOff>114300</xdr:colOff>
      <xdr:row>85</xdr:row>
      <xdr:rowOff>161290</xdr:rowOff>
    </xdr:to>
    <xdr:cxnSp macro="">
      <xdr:nvCxnSpPr>
        <xdr:cNvPr id="364" name="直線コネクタ 363"/>
        <xdr:cNvCxnSpPr/>
      </xdr:nvCxnSpPr>
      <xdr:spPr>
        <a:xfrm flipV="1">
          <a:off x="8750300" y="147332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111125</xdr:rowOff>
    </xdr:from>
    <xdr:to xmlns:xdr="http://schemas.openxmlformats.org/drawingml/2006/spreadsheetDrawing">
      <xdr:col>41</xdr:col>
      <xdr:colOff>101600</xdr:colOff>
      <xdr:row>86</xdr:row>
      <xdr:rowOff>41275</xdr:rowOff>
    </xdr:to>
    <xdr:sp macro="" textlink="">
      <xdr:nvSpPr>
        <xdr:cNvPr id="365" name="楕円 364"/>
        <xdr:cNvSpPr/>
      </xdr:nvSpPr>
      <xdr:spPr>
        <a:xfrm>
          <a:off x="7810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161290</xdr:rowOff>
    </xdr:from>
    <xdr:to xmlns:xdr="http://schemas.openxmlformats.org/drawingml/2006/spreadsheetDrawing">
      <xdr:col>45</xdr:col>
      <xdr:colOff>177800</xdr:colOff>
      <xdr:row>85</xdr:row>
      <xdr:rowOff>161925</xdr:rowOff>
    </xdr:to>
    <xdr:cxnSp macro="">
      <xdr:nvCxnSpPr>
        <xdr:cNvPr id="366" name="直線コネクタ 365"/>
        <xdr:cNvCxnSpPr/>
      </xdr:nvCxnSpPr>
      <xdr:spPr>
        <a:xfrm flipV="1">
          <a:off x="7861300" y="14734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111760</xdr:rowOff>
    </xdr:from>
    <xdr:to xmlns:xdr="http://schemas.openxmlformats.org/drawingml/2006/spreadsheetDrawing">
      <xdr:col>36</xdr:col>
      <xdr:colOff>165100</xdr:colOff>
      <xdr:row>86</xdr:row>
      <xdr:rowOff>41910</xdr:rowOff>
    </xdr:to>
    <xdr:sp macro="" textlink="">
      <xdr:nvSpPr>
        <xdr:cNvPr id="367" name="楕円 366"/>
        <xdr:cNvSpPr/>
      </xdr:nvSpPr>
      <xdr:spPr>
        <a:xfrm>
          <a:off x="69215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161925</xdr:rowOff>
    </xdr:from>
    <xdr:to xmlns:xdr="http://schemas.openxmlformats.org/drawingml/2006/spreadsheetDrawing">
      <xdr:col>41</xdr:col>
      <xdr:colOff>50800</xdr:colOff>
      <xdr:row>85</xdr:row>
      <xdr:rowOff>162560</xdr:rowOff>
    </xdr:to>
    <xdr:cxnSp macro="">
      <xdr:nvCxnSpPr>
        <xdr:cNvPr id="368" name="直線コネクタ 367"/>
        <xdr:cNvCxnSpPr/>
      </xdr:nvCxnSpPr>
      <xdr:spPr>
        <a:xfrm flipV="1">
          <a:off x="6972300" y="147351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47625</xdr:rowOff>
    </xdr:from>
    <xdr:ext cx="466090" cy="259080"/>
    <xdr:sp macro="" textlink="">
      <xdr:nvSpPr>
        <xdr:cNvPr id="370" name="n_2aveValue【公営住宅】&#10;一人当たり面積"/>
        <xdr:cNvSpPr txBox="1"/>
      </xdr:nvSpPr>
      <xdr:spPr>
        <a:xfrm>
          <a:off x="8515350" y="14449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48895</xdr:rowOff>
    </xdr:from>
    <xdr:ext cx="466090" cy="259080"/>
    <xdr:sp macro="" textlink="">
      <xdr:nvSpPr>
        <xdr:cNvPr id="371" name="n_3aveValue【公営住宅】&#10;一人当たり面積"/>
        <xdr:cNvSpPr txBox="1"/>
      </xdr:nvSpPr>
      <xdr:spPr>
        <a:xfrm>
          <a:off x="7626350" y="144506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46990</xdr:rowOff>
    </xdr:from>
    <xdr:ext cx="466090" cy="259080"/>
    <xdr:sp macro="" textlink="">
      <xdr:nvSpPr>
        <xdr:cNvPr id="372" name="n_4aveValue【公営住宅】&#10;一人当たり面積"/>
        <xdr:cNvSpPr txBox="1"/>
      </xdr:nvSpPr>
      <xdr:spPr>
        <a:xfrm>
          <a:off x="6737350" y="14448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30480</xdr:rowOff>
    </xdr:from>
    <xdr:ext cx="469900" cy="255270"/>
    <xdr:sp macro="" textlink="">
      <xdr:nvSpPr>
        <xdr:cNvPr id="373" name="n_1mainValue【公営住宅】&#10;一人当たり面積"/>
        <xdr:cNvSpPr txBox="1"/>
      </xdr:nvSpPr>
      <xdr:spPr>
        <a:xfrm>
          <a:off x="9391650" y="147751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31750</xdr:rowOff>
    </xdr:from>
    <xdr:ext cx="466090" cy="255270"/>
    <xdr:sp macro="" textlink="">
      <xdr:nvSpPr>
        <xdr:cNvPr id="374" name="n_2mainValue【公営住宅】&#10;一人当たり面積"/>
        <xdr:cNvSpPr txBox="1"/>
      </xdr:nvSpPr>
      <xdr:spPr>
        <a:xfrm>
          <a:off x="8515350" y="147764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32385</xdr:rowOff>
    </xdr:from>
    <xdr:ext cx="466090" cy="255270"/>
    <xdr:sp macro="" textlink="">
      <xdr:nvSpPr>
        <xdr:cNvPr id="375" name="n_3mainValue【公営住宅】&#10;一人当たり面積"/>
        <xdr:cNvSpPr txBox="1"/>
      </xdr:nvSpPr>
      <xdr:spPr>
        <a:xfrm>
          <a:off x="7626350" y="147770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33020</xdr:rowOff>
    </xdr:from>
    <xdr:ext cx="466090" cy="259080"/>
    <xdr:sp macro="" textlink="">
      <xdr:nvSpPr>
        <xdr:cNvPr id="376" name="n_4mainValue【公営住宅】&#10;一人当たり面積"/>
        <xdr:cNvSpPr txBox="1"/>
      </xdr:nvSpPr>
      <xdr:spPr>
        <a:xfrm>
          <a:off x="6737350" y="14777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190500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190500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190500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190500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73</xdr:col>
      <xdr:colOff>190500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73</xdr:col>
      <xdr:colOff>190500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01" name="テキスト ボックス 400"/>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03" name="テキスト ボックス 402"/>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405" name="テキスト ボックス 404"/>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409" name="テキスト ボックス 408"/>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415" name="テキスト ボックス 414"/>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421"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422" name="直線コネクタ 421"/>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71120</xdr:rowOff>
    </xdr:from>
    <xdr:ext cx="405130" cy="259080"/>
    <xdr:sp macro="" textlink="">
      <xdr:nvSpPr>
        <xdr:cNvPr id="423" name="【認定こども園・幼稚園・保育所】&#10;有形固定資産減価償却率平均値テキスト"/>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425" name="フローチャート: 判断 424"/>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426" name="フローチャート: 判断 425"/>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427" name="フローチャート: 判断 426"/>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428" name="フローチャート: 判断 427"/>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15875</xdr:rowOff>
    </xdr:from>
    <xdr:to xmlns:xdr="http://schemas.openxmlformats.org/drawingml/2006/spreadsheetDrawing">
      <xdr:col>85</xdr:col>
      <xdr:colOff>177800</xdr:colOff>
      <xdr:row>41</xdr:row>
      <xdr:rowOff>117475</xdr:rowOff>
    </xdr:to>
    <xdr:sp macro="" textlink="">
      <xdr:nvSpPr>
        <xdr:cNvPr id="434" name="楕円 433"/>
        <xdr:cNvSpPr/>
      </xdr:nvSpPr>
      <xdr:spPr>
        <a:xfrm>
          <a:off x="162687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166370</xdr:rowOff>
    </xdr:from>
    <xdr:ext cx="405130" cy="255270"/>
    <xdr:sp macro="" textlink="">
      <xdr:nvSpPr>
        <xdr:cNvPr id="435" name="【認定こども園・幼稚園・保育所】&#10;有形固定資産減価償却率該当値テキスト"/>
        <xdr:cNvSpPr txBox="1"/>
      </xdr:nvSpPr>
      <xdr:spPr>
        <a:xfrm>
          <a:off x="16357600" y="70243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110490</xdr:rowOff>
    </xdr:from>
    <xdr:to xmlns:xdr="http://schemas.openxmlformats.org/drawingml/2006/spreadsheetDrawing">
      <xdr:col>81</xdr:col>
      <xdr:colOff>101600</xdr:colOff>
      <xdr:row>41</xdr:row>
      <xdr:rowOff>40640</xdr:rowOff>
    </xdr:to>
    <xdr:sp macro="" textlink="">
      <xdr:nvSpPr>
        <xdr:cNvPr id="436" name="楕円 435"/>
        <xdr:cNvSpPr/>
      </xdr:nvSpPr>
      <xdr:spPr>
        <a:xfrm>
          <a:off x="154305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161290</xdr:rowOff>
    </xdr:from>
    <xdr:to xmlns:xdr="http://schemas.openxmlformats.org/drawingml/2006/spreadsheetDrawing">
      <xdr:col>85</xdr:col>
      <xdr:colOff>127000</xdr:colOff>
      <xdr:row>41</xdr:row>
      <xdr:rowOff>66675</xdr:rowOff>
    </xdr:to>
    <xdr:cxnSp macro="">
      <xdr:nvCxnSpPr>
        <xdr:cNvPr id="437" name="直線コネクタ 436"/>
        <xdr:cNvCxnSpPr/>
      </xdr:nvCxnSpPr>
      <xdr:spPr>
        <a:xfrm>
          <a:off x="15481300" y="701929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74930</xdr:rowOff>
    </xdr:from>
    <xdr:to xmlns:xdr="http://schemas.openxmlformats.org/drawingml/2006/spreadsheetDrawing">
      <xdr:col>76</xdr:col>
      <xdr:colOff>165100</xdr:colOff>
      <xdr:row>41</xdr:row>
      <xdr:rowOff>4445</xdr:rowOff>
    </xdr:to>
    <xdr:sp macro="" textlink="">
      <xdr:nvSpPr>
        <xdr:cNvPr id="438" name="楕円 437"/>
        <xdr:cNvSpPr/>
      </xdr:nvSpPr>
      <xdr:spPr>
        <a:xfrm>
          <a:off x="14541500" y="693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125095</xdr:rowOff>
    </xdr:from>
    <xdr:to xmlns:xdr="http://schemas.openxmlformats.org/drawingml/2006/spreadsheetDrawing">
      <xdr:col>81</xdr:col>
      <xdr:colOff>50800</xdr:colOff>
      <xdr:row>40</xdr:row>
      <xdr:rowOff>161290</xdr:rowOff>
    </xdr:to>
    <xdr:cxnSp macro="">
      <xdr:nvCxnSpPr>
        <xdr:cNvPr id="439" name="直線コネクタ 438"/>
        <xdr:cNvCxnSpPr/>
      </xdr:nvCxnSpPr>
      <xdr:spPr>
        <a:xfrm>
          <a:off x="14592300" y="69830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36830</xdr:rowOff>
    </xdr:from>
    <xdr:to xmlns:xdr="http://schemas.openxmlformats.org/drawingml/2006/spreadsheetDrawing">
      <xdr:col>72</xdr:col>
      <xdr:colOff>38100</xdr:colOff>
      <xdr:row>40</xdr:row>
      <xdr:rowOff>138430</xdr:rowOff>
    </xdr:to>
    <xdr:sp macro="" textlink="">
      <xdr:nvSpPr>
        <xdr:cNvPr id="440" name="楕円 439"/>
        <xdr:cNvSpPr/>
      </xdr:nvSpPr>
      <xdr:spPr>
        <a:xfrm>
          <a:off x="1365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87630</xdr:rowOff>
    </xdr:from>
    <xdr:to xmlns:xdr="http://schemas.openxmlformats.org/drawingml/2006/spreadsheetDrawing">
      <xdr:col>76</xdr:col>
      <xdr:colOff>114300</xdr:colOff>
      <xdr:row>40</xdr:row>
      <xdr:rowOff>125095</xdr:rowOff>
    </xdr:to>
    <xdr:cxnSp macro="">
      <xdr:nvCxnSpPr>
        <xdr:cNvPr id="441" name="直線コネクタ 440"/>
        <xdr:cNvCxnSpPr/>
      </xdr:nvCxnSpPr>
      <xdr:spPr>
        <a:xfrm>
          <a:off x="13703300" y="69456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635</xdr:rowOff>
    </xdr:from>
    <xdr:to xmlns:xdr="http://schemas.openxmlformats.org/drawingml/2006/spreadsheetDrawing">
      <xdr:col>67</xdr:col>
      <xdr:colOff>101600</xdr:colOff>
      <xdr:row>40</xdr:row>
      <xdr:rowOff>102235</xdr:rowOff>
    </xdr:to>
    <xdr:sp macro="" textlink="">
      <xdr:nvSpPr>
        <xdr:cNvPr id="442" name="楕円 441"/>
        <xdr:cNvSpPr/>
      </xdr:nvSpPr>
      <xdr:spPr>
        <a:xfrm>
          <a:off x="12763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52070</xdr:rowOff>
    </xdr:from>
    <xdr:to xmlns:xdr="http://schemas.openxmlformats.org/drawingml/2006/spreadsheetDrawing">
      <xdr:col>71</xdr:col>
      <xdr:colOff>177800</xdr:colOff>
      <xdr:row>40</xdr:row>
      <xdr:rowOff>87630</xdr:rowOff>
    </xdr:to>
    <xdr:cxnSp macro="">
      <xdr:nvCxnSpPr>
        <xdr:cNvPr id="443" name="直線コネクタ 442"/>
        <xdr:cNvCxnSpPr/>
      </xdr:nvCxnSpPr>
      <xdr:spPr>
        <a:xfrm>
          <a:off x="12814300" y="69100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141605</xdr:rowOff>
    </xdr:from>
    <xdr:ext cx="405130" cy="259080"/>
    <xdr:sp macro="" textlink="">
      <xdr:nvSpPr>
        <xdr:cNvPr id="444" name="n_1aveValue【認定こども園・幼稚園・保育所】&#10;有形固定資産減価償却率"/>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401320" cy="255270"/>
    <xdr:sp macro="" textlink="">
      <xdr:nvSpPr>
        <xdr:cNvPr id="445" name="n_2aveValue【認定こども園・幼稚園・保育所】&#10;有形固定資産減価償却率"/>
        <xdr:cNvSpPr txBox="1"/>
      </xdr:nvSpPr>
      <xdr:spPr>
        <a:xfrm>
          <a:off x="14389735" y="62960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1320" cy="255270"/>
    <xdr:sp macro="" textlink="">
      <xdr:nvSpPr>
        <xdr:cNvPr id="446" name="n_3aveValue【認定こども園・幼稚園・保育所】&#10;有形固定資産減価償却率"/>
        <xdr:cNvSpPr txBox="1"/>
      </xdr:nvSpPr>
      <xdr:spPr>
        <a:xfrm>
          <a:off x="13500735" y="63404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164465</xdr:rowOff>
    </xdr:from>
    <xdr:ext cx="401320" cy="259080"/>
    <xdr:sp macro="" textlink="">
      <xdr:nvSpPr>
        <xdr:cNvPr id="447" name="n_4aveValue【認定こども園・幼稚園・保育所】&#10;有形固定資産減価償却率"/>
        <xdr:cNvSpPr txBox="1"/>
      </xdr:nvSpPr>
      <xdr:spPr>
        <a:xfrm>
          <a:off x="12611735" y="63366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31750</xdr:rowOff>
    </xdr:from>
    <xdr:ext cx="405130" cy="255270"/>
    <xdr:sp macro="" textlink="">
      <xdr:nvSpPr>
        <xdr:cNvPr id="448" name="n_1mainValue【認定こども園・幼稚園・保育所】&#10;有形固定資産減価償却率"/>
        <xdr:cNvSpPr txBox="1"/>
      </xdr:nvSpPr>
      <xdr:spPr>
        <a:xfrm>
          <a:off x="15266035" y="70612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167005</xdr:rowOff>
    </xdr:from>
    <xdr:ext cx="401320" cy="255270"/>
    <xdr:sp macro="" textlink="">
      <xdr:nvSpPr>
        <xdr:cNvPr id="449" name="n_2mainValue【認定こども園・幼稚園・保育所】&#10;有形固定資産減価償却率"/>
        <xdr:cNvSpPr txBox="1"/>
      </xdr:nvSpPr>
      <xdr:spPr>
        <a:xfrm>
          <a:off x="14389735" y="70250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129540</xdr:rowOff>
    </xdr:from>
    <xdr:ext cx="401320" cy="259080"/>
    <xdr:sp macro="" textlink="">
      <xdr:nvSpPr>
        <xdr:cNvPr id="450" name="n_3mainValue【認定こども園・幼稚園・保育所】&#10;有形固定資産減価償却率"/>
        <xdr:cNvSpPr txBox="1"/>
      </xdr:nvSpPr>
      <xdr:spPr>
        <a:xfrm>
          <a:off x="13500735" y="69875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93345</xdr:rowOff>
    </xdr:from>
    <xdr:ext cx="401320" cy="259080"/>
    <xdr:sp macro="" textlink="">
      <xdr:nvSpPr>
        <xdr:cNvPr id="451" name="n_4mainValue【認定こども園・幼稚園・保育所】&#10;有形固定資産減価償却率"/>
        <xdr:cNvSpPr txBox="1"/>
      </xdr:nvSpPr>
      <xdr:spPr>
        <a:xfrm>
          <a:off x="12611735" y="6951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109</xdr:col>
      <xdr:colOff>190500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109</xdr:col>
      <xdr:colOff>190500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115</xdr:col>
      <xdr:colOff>190500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115</xdr:col>
      <xdr:colOff>190500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60" name="テキスト ボックス 459"/>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3550" cy="259080"/>
    <xdr:sp macro="" textlink="">
      <xdr:nvSpPr>
        <xdr:cNvPr id="463" name="テキスト ボックス 462"/>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3550" cy="259080"/>
    <xdr:sp macro="" textlink="">
      <xdr:nvSpPr>
        <xdr:cNvPr id="465" name="テキスト ボックス 464"/>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3550" cy="259080"/>
    <xdr:sp macro="" textlink="">
      <xdr:nvSpPr>
        <xdr:cNvPr id="467" name="テキスト ボックス 466"/>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3550" cy="259080"/>
    <xdr:sp macro="" textlink="">
      <xdr:nvSpPr>
        <xdr:cNvPr id="469" name="テキスト ボックス 468"/>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71" name="テキスト ボックス 470"/>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473" name="直線コネクタ 472"/>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5270"/>
    <xdr:sp macro="" textlink="">
      <xdr:nvSpPr>
        <xdr:cNvPr id="474" name="【認定こども園・幼稚園・保育所】&#10;一人当たり面積最小値テキスト"/>
        <xdr:cNvSpPr txBox="1"/>
      </xdr:nvSpPr>
      <xdr:spPr>
        <a:xfrm>
          <a:off x="22199600" y="71507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475" name="直線コネクタ 474"/>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476"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477" name="直線コネクタ 476"/>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122555</xdr:rowOff>
    </xdr:from>
    <xdr:ext cx="469900" cy="255270"/>
    <xdr:sp macro="" textlink="">
      <xdr:nvSpPr>
        <xdr:cNvPr id="478" name="【認定こども園・幼稚園・保育所】&#10;一人当たり面積平均値テキスト"/>
        <xdr:cNvSpPr txBox="1"/>
      </xdr:nvSpPr>
      <xdr:spPr>
        <a:xfrm>
          <a:off x="22199600" y="66376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479" name="フローチャート: 判断 478"/>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480" name="フローチャート: 判断 479"/>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481" name="フローチャート: 判断 480"/>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482" name="フローチャート: 判断 481"/>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483" name="フローチャート: 判断 482"/>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102870</xdr:rowOff>
    </xdr:from>
    <xdr:to xmlns:xdr="http://schemas.openxmlformats.org/drawingml/2006/spreadsheetDrawing">
      <xdr:col>116</xdr:col>
      <xdr:colOff>114300</xdr:colOff>
      <xdr:row>38</xdr:row>
      <xdr:rowOff>33020</xdr:rowOff>
    </xdr:to>
    <xdr:sp macro="" textlink="">
      <xdr:nvSpPr>
        <xdr:cNvPr id="489" name="楕円 488"/>
        <xdr:cNvSpPr/>
      </xdr:nvSpPr>
      <xdr:spPr>
        <a:xfrm>
          <a:off x="22110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125730</xdr:rowOff>
    </xdr:from>
    <xdr:ext cx="469900" cy="259080"/>
    <xdr:sp macro="" textlink="">
      <xdr:nvSpPr>
        <xdr:cNvPr id="490" name="【認定こども園・幼稚園・保育所】&#10;一人当たり面積該当値テキスト"/>
        <xdr:cNvSpPr txBox="1"/>
      </xdr:nvSpPr>
      <xdr:spPr>
        <a:xfrm>
          <a:off x="22199600" y="629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114300</xdr:rowOff>
    </xdr:from>
    <xdr:to xmlns:xdr="http://schemas.openxmlformats.org/drawingml/2006/spreadsheetDrawing">
      <xdr:col>112</xdr:col>
      <xdr:colOff>38100</xdr:colOff>
      <xdr:row>38</xdr:row>
      <xdr:rowOff>44450</xdr:rowOff>
    </xdr:to>
    <xdr:sp macro="" textlink="">
      <xdr:nvSpPr>
        <xdr:cNvPr id="491" name="楕円 490"/>
        <xdr:cNvSpPr/>
      </xdr:nvSpPr>
      <xdr:spPr>
        <a:xfrm>
          <a:off x="21272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153670</xdr:rowOff>
    </xdr:from>
    <xdr:to xmlns:xdr="http://schemas.openxmlformats.org/drawingml/2006/spreadsheetDrawing">
      <xdr:col>116</xdr:col>
      <xdr:colOff>63500</xdr:colOff>
      <xdr:row>37</xdr:row>
      <xdr:rowOff>165100</xdr:rowOff>
    </xdr:to>
    <xdr:cxnSp macro="">
      <xdr:nvCxnSpPr>
        <xdr:cNvPr id="492" name="直線コネクタ 491"/>
        <xdr:cNvCxnSpPr/>
      </xdr:nvCxnSpPr>
      <xdr:spPr>
        <a:xfrm flipV="1">
          <a:off x="21323300" y="64973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125730</xdr:rowOff>
    </xdr:from>
    <xdr:to xmlns:xdr="http://schemas.openxmlformats.org/drawingml/2006/spreadsheetDrawing">
      <xdr:col>107</xdr:col>
      <xdr:colOff>101600</xdr:colOff>
      <xdr:row>38</xdr:row>
      <xdr:rowOff>55880</xdr:rowOff>
    </xdr:to>
    <xdr:sp macro="" textlink="">
      <xdr:nvSpPr>
        <xdr:cNvPr id="493" name="楕円 492"/>
        <xdr:cNvSpPr/>
      </xdr:nvSpPr>
      <xdr:spPr>
        <a:xfrm>
          <a:off x="20383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165100</xdr:rowOff>
    </xdr:from>
    <xdr:to xmlns:xdr="http://schemas.openxmlformats.org/drawingml/2006/spreadsheetDrawing">
      <xdr:col>111</xdr:col>
      <xdr:colOff>177800</xdr:colOff>
      <xdr:row>38</xdr:row>
      <xdr:rowOff>5080</xdr:rowOff>
    </xdr:to>
    <xdr:cxnSp macro="">
      <xdr:nvCxnSpPr>
        <xdr:cNvPr id="494" name="直線コネクタ 493"/>
        <xdr:cNvCxnSpPr/>
      </xdr:nvCxnSpPr>
      <xdr:spPr>
        <a:xfrm flipV="1">
          <a:off x="20434300" y="6508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137160</xdr:rowOff>
    </xdr:from>
    <xdr:to xmlns:xdr="http://schemas.openxmlformats.org/drawingml/2006/spreadsheetDrawing">
      <xdr:col>102</xdr:col>
      <xdr:colOff>165100</xdr:colOff>
      <xdr:row>38</xdr:row>
      <xdr:rowOff>67310</xdr:rowOff>
    </xdr:to>
    <xdr:sp macro="" textlink="">
      <xdr:nvSpPr>
        <xdr:cNvPr id="495" name="楕円 494"/>
        <xdr:cNvSpPr/>
      </xdr:nvSpPr>
      <xdr:spPr>
        <a:xfrm>
          <a:off x="19494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5080</xdr:rowOff>
    </xdr:from>
    <xdr:to xmlns:xdr="http://schemas.openxmlformats.org/drawingml/2006/spreadsheetDrawing">
      <xdr:col>107</xdr:col>
      <xdr:colOff>50800</xdr:colOff>
      <xdr:row>38</xdr:row>
      <xdr:rowOff>16510</xdr:rowOff>
    </xdr:to>
    <xdr:cxnSp macro="">
      <xdr:nvCxnSpPr>
        <xdr:cNvPr id="496" name="直線コネクタ 495"/>
        <xdr:cNvCxnSpPr/>
      </xdr:nvCxnSpPr>
      <xdr:spPr>
        <a:xfrm flipV="1">
          <a:off x="19545300" y="6520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146685</xdr:rowOff>
    </xdr:from>
    <xdr:to xmlns:xdr="http://schemas.openxmlformats.org/drawingml/2006/spreadsheetDrawing">
      <xdr:col>98</xdr:col>
      <xdr:colOff>38100</xdr:colOff>
      <xdr:row>38</xdr:row>
      <xdr:rowOff>76835</xdr:rowOff>
    </xdr:to>
    <xdr:sp macro="" textlink="">
      <xdr:nvSpPr>
        <xdr:cNvPr id="497" name="楕円 496"/>
        <xdr:cNvSpPr/>
      </xdr:nvSpPr>
      <xdr:spPr>
        <a:xfrm>
          <a:off x="18605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16510</xdr:rowOff>
    </xdr:from>
    <xdr:to xmlns:xdr="http://schemas.openxmlformats.org/drawingml/2006/spreadsheetDrawing">
      <xdr:col>102</xdr:col>
      <xdr:colOff>114300</xdr:colOff>
      <xdr:row>38</xdr:row>
      <xdr:rowOff>26035</xdr:rowOff>
    </xdr:to>
    <xdr:cxnSp macro="">
      <xdr:nvCxnSpPr>
        <xdr:cNvPr id="498" name="直線コネクタ 497"/>
        <xdr:cNvCxnSpPr/>
      </xdr:nvCxnSpPr>
      <xdr:spPr>
        <a:xfrm flipV="1">
          <a:off x="18656300" y="6531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499"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6090" cy="255270"/>
    <xdr:sp macro="" textlink="">
      <xdr:nvSpPr>
        <xdr:cNvPr id="500" name="n_2aveValue【認定こども園・幼稚園・保育所】&#10;一人当たり面積"/>
        <xdr:cNvSpPr txBox="1"/>
      </xdr:nvSpPr>
      <xdr:spPr>
        <a:xfrm>
          <a:off x="20199350" y="67633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6090" cy="259080"/>
    <xdr:sp macro="" textlink="">
      <xdr:nvSpPr>
        <xdr:cNvPr id="501" name="n_3aveValue【認定こども園・幼稚園・保育所】&#10;一人当たり面積"/>
        <xdr:cNvSpPr txBox="1"/>
      </xdr:nvSpPr>
      <xdr:spPr>
        <a:xfrm>
          <a:off x="19310350" y="6779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6090" cy="259080"/>
    <xdr:sp macro="" textlink="">
      <xdr:nvSpPr>
        <xdr:cNvPr id="502" name="n_4aveValue【認定こども園・幼稚園・保育所】&#10;一人当たり面積"/>
        <xdr:cNvSpPr txBox="1"/>
      </xdr:nvSpPr>
      <xdr:spPr>
        <a:xfrm>
          <a:off x="18421350" y="6790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60960</xdr:rowOff>
    </xdr:from>
    <xdr:ext cx="469900" cy="259080"/>
    <xdr:sp macro="" textlink="">
      <xdr:nvSpPr>
        <xdr:cNvPr id="503" name="n_1mainValue【認定こども園・幼稚園・保育所】&#10;一人当たり面積"/>
        <xdr:cNvSpPr txBox="1"/>
      </xdr:nvSpPr>
      <xdr:spPr>
        <a:xfrm>
          <a:off x="21075650" y="6233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72390</xdr:rowOff>
    </xdr:from>
    <xdr:ext cx="466090" cy="259080"/>
    <xdr:sp macro="" textlink="">
      <xdr:nvSpPr>
        <xdr:cNvPr id="504" name="n_2mainValue【認定こども園・幼稚園・保育所】&#10;一人当たり面積"/>
        <xdr:cNvSpPr txBox="1"/>
      </xdr:nvSpPr>
      <xdr:spPr>
        <a:xfrm>
          <a:off x="20199350" y="6244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83820</xdr:rowOff>
    </xdr:from>
    <xdr:ext cx="466090" cy="259080"/>
    <xdr:sp macro="" textlink="">
      <xdr:nvSpPr>
        <xdr:cNvPr id="505" name="n_3mainValue【認定こども園・幼稚園・保育所】&#10;一人当たり面積"/>
        <xdr:cNvSpPr txBox="1"/>
      </xdr:nvSpPr>
      <xdr:spPr>
        <a:xfrm>
          <a:off x="19310350" y="6256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93345</xdr:rowOff>
    </xdr:from>
    <xdr:ext cx="466090" cy="259080"/>
    <xdr:sp macro="" textlink="">
      <xdr:nvSpPr>
        <xdr:cNvPr id="506" name="n_4mainValue【認定こども園・幼稚園・保育所】&#10;一人当たり面積"/>
        <xdr:cNvSpPr txBox="1"/>
      </xdr:nvSpPr>
      <xdr:spPr>
        <a:xfrm>
          <a:off x="18421350" y="6265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73</xdr:col>
      <xdr:colOff>190500</xdr:colOff>
      <xdr:row>51</xdr:row>
      <xdr:rowOff>171450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73</xdr:col>
      <xdr:colOff>190500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51</xdr:row>
      <xdr:rowOff>171450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51</xdr:row>
      <xdr:rowOff>171450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15" name="テキスト ボックス 514"/>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17" name="テキスト ボックス 516"/>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9" name="テキスト ボックス 5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523" name="テキスト ボックス 522"/>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527" name="テキスト ボックス 526"/>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9" name="テキスト ボックス 5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270"/>
    <xdr:sp macro="" textlink="">
      <xdr:nvSpPr>
        <xdr:cNvPr id="531" name="テキスト ボックス 530"/>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533" name="直線コネクタ 532"/>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534"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535" name="直線コネクタ 534"/>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5270"/>
    <xdr:sp macro="" textlink="">
      <xdr:nvSpPr>
        <xdr:cNvPr id="536" name="【学校施設】&#10;有形固定資産減価償却率最大値テキスト"/>
        <xdr:cNvSpPr txBox="1"/>
      </xdr:nvSpPr>
      <xdr:spPr>
        <a:xfrm>
          <a:off x="16357600" y="92100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7" name="直線コネクタ 536"/>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104140</xdr:rowOff>
    </xdr:from>
    <xdr:ext cx="405130" cy="259080"/>
    <xdr:sp macro="" textlink="">
      <xdr:nvSpPr>
        <xdr:cNvPr id="538" name="【学校施設】&#10;有形固定資産減価償却率平均値テキスト"/>
        <xdr:cNvSpPr txBox="1"/>
      </xdr:nvSpPr>
      <xdr:spPr>
        <a:xfrm>
          <a:off x="16357600" y="10048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539" name="フローチャート: 判断 538"/>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540" name="フローチャート: 判断 539"/>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541" name="フローチャート: 判断 540"/>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542" name="フローチャート: 判断 541"/>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543" name="フローチャート: 判断 542"/>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44" name="テキスト ボックス 543"/>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45" name="テキスト ボックス 544"/>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46" name="テキスト ボックス 545"/>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47" name="テキスト ボックス 546"/>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48" name="テキスト ボックス 547"/>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94615</xdr:rowOff>
    </xdr:from>
    <xdr:to xmlns:xdr="http://schemas.openxmlformats.org/drawingml/2006/spreadsheetDrawing">
      <xdr:col>85</xdr:col>
      <xdr:colOff>177800</xdr:colOff>
      <xdr:row>60</xdr:row>
      <xdr:rowOff>24765</xdr:rowOff>
    </xdr:to>
    <xdr:sp macro="" textlink="">
      <xdr:nvSpPr>
        <xdr:cNvPr id="549" name="楕円 548"/>
        <xdr:cNvSpPr/>
      </xdr:nvSpPr>
      <xdr:spPr>
        <a:xfrm>
          <a:off x="162687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73025</xdr:rowOff>
    </xdr:from>
    <xdr:ext cx="405130" cy="259080"/>
    <xdr:sp macro="" textlink="">
      <xdr:nvSpPr>
        <xdr:cNvPr id="550" name="【学校施設】&#10;有形固定資産減価償却率該当値テキスト"/>
        <xdr:cNvSpPr txBox="1"/>
      </xdr:nvSpPr>
      <xdr:spPr>
        <a:xfrm>
          <a:off x="16357600" y="1018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29210</xdr:rowOff>
    </xdr:from>
    <xdr:to xmlns:xdr="http://schemas.openxmlformats.org/drawingml/2006/spreadsheetDrawing">
      <xdr:col>81</xdr:col>
      <xdr:colOff>101600</xdr:colOff>
      <xdr:row>59</xdr:row>
      <xdr:rowOff>130810</xdr:rowOff>
    </xdr:to>
    <xdr:sp macro="" textlink="">
      <xdr:nvSpPr>
        <xdr:cNvPr id="551" name="楕円 550"/>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80010</xdr:rowOff>
    </xdr:from>
    <xdr:to xmlns:xdr="http://schemas.openxmlformats.org/drawingml/2006/spreadsheetDrawing">
      <xdr:col>85</xdr:col>
      <xdr:colOff>127000</xdr:colOff>
      <xdr:row>59</xdr:row>
      <xdr:rowOff>145415</xdr:rowOff>
    </xdr:to>
    <xdr:cxnSp macro="">
      <xdr:nvCxnSpPr>
        <xdr:cNvPr id="552" name="直線コネクタ 551"/>
        <xdr:cNvCxnSpPr/>
      </xdr:nvCxnSpPr>
      <xdr:spPr>
        <a:xfrm>
          <a:off x="15481300" y="101955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141605</xdr:rowOff>
    </xdr:from>
    <xdr:to xmlns:xdr="http://schemas.openxmlformats.org/drawingml/2006/spreadsheetDrawing">
      <xdr:col>76</xdr:col>
      <xdr:colOff>165100</xdr:colOff>
      <xdr:row>59</xdr:row>
      <xdr:rowOff>71755</xdr:rowOff>
    </xdr:to>
    <xdr:sp macro="" textlink="">
      <xdr:nvSpPr>
        <xdr:cNvPr id="553" name="楕円 552"/>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20955</xdr:rowOff>
    </xdr:from>
    <xdr:to xmlns:xdr="http://schemas.openxmlformats.org/drawingml/2006/spreadsheetDrawing">
      <xdr:col>81</xdr:col>
      <xdr:colOff>50800</xdr:colOff>
      <xdr:row>59</xdr:row>
      <xdr:rowOff>80010</xdr:rowOff>
    </xdr:to>
    <xdr:cxnSp macro="">
      <xdr:nvCxnSpPr>
        <xdr:cNvPr id="554" name="直線コネクタ 553"/>
        <xdr:cNvCxnSpPr/>
      </xdr:nvCxnSpPr>
      <xdr:spPr>
        <a:xfrm>
          <a:off x="14592300" y="101365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73025</xdr:rowOff>
    </xdr:from>
    <xdr:to xmlns:xdr="http://schemas.openxmlformats.org/drawingml/2006/spreadsheetDrawing">
      <xdr:col>72</xdr:col>
      <xdr:colOff>38100</xdr:colOff>
      <xdr:row>59</xdr:row>
      <xdr:rowOff>3175</xdr:rowOff>
    </xdr:to>
    <xdr:sp macro="" textlink="">
      <xdr:nvSpPr>
        <xdr:cNvPr id="555" name="楕円 554"/>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123825</xdr:rowOff>
    </xdr:from>
    <xdr:to xmlns:xdr="http://schemas.openxmlformats.org/drawingml/2006/spreadsheetDrawing">
      <xdr:col>76</xdr:col>
      <xdr:colOff>114300</xdr:colOff>
      <xdr:row>59</xdr:row>
      <xdr:rowOff>20955</xdr:rowOff>
    </xdr:to>
    <xdr:cxnSp macro="">
      <xdr:nvCxnSpPr>
        <xdr:cNvPr id="556" name="直線コネクタ 555"/>
        <xdr:cNvCxnSpPr/>
      </xdr:nvCxnSpPr>
      <xdr:spPr>
        <a:xfrm>
          <a:off x="13703300" y="100679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1270</xdr:rowOff>
    </xdr:from>
    <xdr:to xmlns:xdr="http://schemas.openxmlformats.org/drawingml/2006/spreadsheetDrawing">
      <xdr:col>67</xdr:col>
      <xdr:colOff>101600</xdr:colOff>
      <xdr:row>58</xdr:row>
      <xdr:rowOff>102870</xdr:rowOff>
    </xdr:to>
    <xdr:sp macro="" textlink="">
      <xdr:nvSpPr>
        <xdr:cNvPr id="557" name="楕円 556"/>
        <xdr:cNvSpPr/>
      </xdr:nvSpPr>
      <xdr:spPr>
        <a:xfrm>
          <a:off x="12763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52070</xdr:rowOff>
    </xdr:from>
    <xdr:to xmlns:xdr="http://schemas.openxmlformats.org/drawingml/2006/spreadsheetDrawing">
      <xdr:col>71</xdr:col>
      <xdr:colOff>177800</xdr:colOff>
      <xdr:row>58</xdr:row>
      <xdr:rowOff>123825</xdr:rowOff>
    </xdr:to>
    <xdr:cxnSp macro="">
      <xdr:nvCxnSpPr>
        <xdr:cNvPr id="558" name="直線コネクタ 557"/>
        <xdr:cNvCxnSpPr/>
      </xdr:nvCxnSpPr>
      <xdr:spPr>
        <a:xfrm>
          <a:off x="12814300" y="9996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559"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401320" cy="259080"/>
    <xdr:sp macro="" textlink="">
      <xdr:nvSpPr>
        <xdr:cNvPr id="560" name="n_2aveValue【学校施設】&#10;有形固定資産減価償却率"/>
        <xdr:cNvSpPr txBox="1"/>
      </xdr:nvSpPr>
      <xdr:spPr>
        <a:xfrm>
          <a:off x="14389735" y="102311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1320" cy="259080"/>
    <xdr:sp macro="" textlink="">
      <xdr:nvSpPr>
        <xdr:cNvPr id="561" name="n_3aveValue【学校施設】&#10;有形固定資産減価償却率"/>
        <xdr:cNvSpPr txBox="1"/>
      </xdr:nvSpPr>
      <xdr:spPr>
        <a:xfrm>
          <a:off x="13500735" y="102342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401320" cy="255270"/>
    <xdr:sp macro="" textlink="">
      <xdr:nvSpPr>
        <xdr:cNvPr id="562" name="n_4aveValue【学校施設】&#10;有形固定資産減価償却率"/>
        <xdr:cNvSpPr txBox="1"/>
      </xdr:nvSpPr>
      <xdr:spPr>
        <a:xfrm>
          <a:off x="12611735" y="10201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147320</xdr:rowOff>
    </xdr:from>
    <xdr:ext cx="405130" cy="259080"/>
    <xdr:sp macro="" textlink="">
      <xdr:nvSpPr>
        <xdr:cNvPr id="563" name="n_1mainValue【学校施設】&#10;有形固定資産減価償却率"/>
        <xdr:cNvSpPr txBox="1"/>
      </xdr:nvSpPr>
      <xdr:spPr>
        <a:xfrm>
          <a:off x="15266035" y="9919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88265</xdr:rowOff>
    </xdr:from>
    <xdr:ext cx="401320" cy="255270"/>
    <xdr:sp macro="" textlink="">
      <xdr:nvSpPr>
        <xdr:cNvPr id="564" name="n_2mainValue【学校施設】&#10;有形固定資産減価償却率"/>
        <xdr:cNvSpPr txBox="1"/>
      </xdr:nvSpPr>
      <xdr:spPr>
        <a:xfrm>
          <a:off x="14389735" y="98609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19685</xdr:rowOff>
    </xdr:from>
    <xdr:ext cx="401320" cy="255270"/>
    <xdr:sp macro="" textlink="">
      <xdr:nvSpPr>
        <xdr:cNvPr id="565" name="n_3mainValue【学校施設】&#10;有形固定資産減価償却率"/>
        <xdr:cNvSpPr txBox="1"/>
      </xdr:nvSpPr>
      <xdr:spPr>
        <a:xfrm>
          <a:off x="13500735" y="97923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119380</xdr:rowOff>
    </xdr:from>
    <xdr:ext cx="401320" cy="259080"/>
    <xdr:sp macro="" textlink="">
      <xdr:nvSpPr>
        <xdr:cNvPr id="566" name="n_4mainValue【学校施設】&#10;有形固定資産減価償却率"/>
        <xdr:cNvSpPr txBox="1"/>
      </xdr:nvSpPr>
      <xdr:spPr>
        <a:xfrm>
          <a:off x="12611735" y="9720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51</xdr:row>
      <xdr:rowOff>171450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109</xdr:col>
      <xdr:colOff>190500</xdr:colOff>
      <xdr:row>51</xdr:row>
      <xdr:rowOff>171450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109</xdr:col>
      <xdr:colOff>190500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115</xdr:col>
      <xdr:colOff>190500</xdr:colOff>
      <xdr:row>51</xdr:row>
      <xdr:rowOff>171450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115</xdr:col>
      <xdr:colOff>190500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75" name="テキスト ボックス 574"/>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3550" cy="259080"/>
    <xdr:sp macro="" textlink="">
      <xdr:nvSpPr>
        <xdr:cNvPr id="578" name="テキスト ボックス 577"/>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3550" cy="259080"/>
    <xdr:sp macro="" textlink="">
      <xdr:nvSpPr>
        <xdr:cNvPr id="580" name="テキスト ボックス 579"/>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5270"/>
    <xdr:sp macro="" textlink="">
      <xdr:nvSpPr>
        <xdr:cNvPr id="582" name="テキスト ボックス 581"/>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3550" cy="259080"/>
    <xdr:sp macro="" textlink="">
      <xdr:nvSpPr>
        <xdr:cNvPr id="584" name="テキスト ボックス 583"/>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3550" cy="259080"/>
    <xdr:sp macro="" textlink="">
      <xdr:nvSpPr>
        <xdr:cNvPr id="586" name="テキスト ボックス 585"/>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270"/>
    <xdr:sp macro="" textlink="">
      <xdr:nvSpPr>
        <xdr:cNvPr id="588" name="テキスト ボックス 587"/>
        <xdr:cNvSpPr txBox="1"/>
      </xdr:nvSpPr>
      <xdr:spPr>
        <a:xfrm>
          <a:off x="17756505" y="900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590" name="直線コネクタ 589"/>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5270"/>
    <xdr:sp macro="" textlink="">
      <xdr:nvSpPr>
        <xdr:cNvPr id="591" name="【学校施設】&#10;一人当たり面積最小値テキスト"/>
        <xdr:cNvSpPr txBox="1"/>
      </xdr:nvSpPr>
      <xdr:spPr>
        <a:xfrm>
          <a:off x="22199600" y="108318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592" name="直線コネクタ 591"/>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593"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594" name="直線コネクタ 593"/>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68580</xdr:rowOff>
    </xdr:from>
    <xdr:ext cx="469900" cy="259080"/>
    <xdr:sp macro="" textlink="">
      <xdr:nvSpPr>
        <xdr:cNvPr id="595" name="【学校施設】&#10;一人当たり面積平均値テキスト"/>
        <xdr:cNvSpPr txBox="1"/>
      </xdr:nvSpPr>
      <xdr:spPr>
        <a:xfrm>
          <a:off x="22199600" y="1052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596" name="フローチャート: 判断 595"/>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7" name="フローチャート: 判断 596"/>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599" name="フローチャート: 判断 598"/>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00" name="フローチャート: 判断 599"/>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01" name="テキスト ボックス 600"/>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02" name="テキスト ボックス 601"/>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03" name="テキスト ボックス 602"/>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04" name="テキスト ボックス 603"/>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05" name="テキスト ボックス 604"/>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65405</xdr:rowOff>
    </xdr:from>
    <xdr:to xmlns:xdr="http://schemas.openxmlformats.org/drawingml/2006/spreadsheetDrawing">
      <xdr:col>116</xdr:col>
      <xdr:colOff>114300</xdr:colOff>
      <xdr:row>61</xdr:row>
      <xdr:rowOff>167005</xdr:rowOff>
    </xdr:to>
    <xdr:sp macro="" textlink="">
      <xdr:nvSpPr>
        <xdr:cNvPr id="606" name="楕円 605"/>
        <xdr:cNvSpPr/>
      </xdr:nvSpPr>
      <xdr:spPr>
        <a:xfrm>
          <a:off x="22110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88265</xdr:rowOff>
    </xdr:from>
    <xdr:ext cx="469900" cy="255270"/>
    <xdr:sp macro="" textlink="">
      <xdr:nvSpPr>
        <xdr:cNvPr id="607" name="【学校施設】&#10;一人当たり面積該当値テキスト"/>
        <xdr:cNvSpPr txBox="1"/>
      </xdr:nvSpPr>
      <xdr:spPr>
        <a:xfrm>
          <a:off x="22199600" y="103752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72390</xdr:rowOff>
    </xdr:from>
    <xdr:to xmlns:xdr="http://schemas.openxmlformats.org/drawingml/2006/spreadsheetDrawing">
      <xdr:col>112</xdr:col>
      <xdr:colOff>38100</xdr:colOff>
      <xdr:row>62</xdr:row>
      <xdr:rowOff>2540</xdr:rowOff>
    </xdr:to>
    <xdr:sp macro="" textlink="">
      <xdr:nvSpPr>
        <xdr:cNvPr id="608" name="楕円 607"/>
        <xdr:cNvSpPr/>
      </xdr:nvSpPr>
      <xdr:spPr>
        <a:xfrm>
          <a:off x="21272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116205</xdr:rowOff>
    </xdr:from>
    <xdr:to xmlns:xdr="http://schemas.openxmlformats.org/drawingml/2006/spreadsheetDrawing">
      <xdr:col>116</xdr:col>
      <xdr:colOff>63500</xdr:colOff>
      <xdr:row>61</xdr:row>
      <xdr:rowOff>123190</xdr:rowOff>
    </xdr:to>
    <xdr:cxnSp macro="">
      <xdr:nvCxnSpPr>
        <xdr:cNvPr id="609" name="直線コネクタ 608"/>
        <xdr:cNvCxnSpPr/>
      </xdr:nvCxnSpPr>
      <xdr:spPr>
        <a:xfrm flipV="1">
          <a:off x="21323300" y="105746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81915</xdr:rowOff>
    </xdr:from>
    <xdr:to xmlns:xdr="http://schemas.openxmlformats.org/drawingml/2006/spreadsheetDrawing">
      <xdr:col>107</xdr:col>
      <xdr:colOff>101600</xdr:colOff>
      <xdr:row>62</xdr:row>
      <xdr:rowOff>12065</xdr:rowOff>
    </xdr:to>
    <xdr:sp macro="" textlink="">
      <xdr:nvSpPr>
        <xdr:cNvPr id="610" name="楕円 609"/>
        <xdr:cNvSpPr/>
      </xdr:nvSpPr>
      <xdr:spPr>
        <a:xfrm>
          <a:off x="20383500" y="10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123190</xdr:rowOff>
    </xdr:from>
    <xdr:to xmlns:xdr="http://schemas.openxmlformats.org/drawingml/2006/spreadsheetDrawing">
      <xdr:col>111</xdr:col>
      <xdr:colOff>177800</xdr:colOff>
      <xdr:row>61</xdr:row>
      <xdr:rowOff>132715</xdr:rowOff>
    </xdr:to>
    <xdr:cxnSp macro="">
      <xdr:nvCxnSpPr>
        <xdr:cNvPr id="611" name="直線コネクタ 610"/>
        <xdr:cNvCxnSpPr/>
      </xdr:nvCxnSpPr>
      <xdr:spPr>
        <a:xfrm flipV="1">
          <a:off x="20434300" y="10581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89535</xdr:rowOff>
    </xdr:from>
    <xdr:to xmlns:xdr="http://schemas.openxmlformats.org/drawingml/2006/spreadsheetDrawing">
      <xdr:col>102</xdr:col>
      <xdr:colOff>165100</xdr:colOff>
      <xdr:row>62</xdr:row>
      <xdr:rowOff>19685</xdr:rowOff>
    </xdr:to>
    <xdr:sp macro="" textlink="">
      <xdr:nvSpPr>
        <xdr:cNvPr id="612" name="楕円 611"/>
        <xdr:cNvSpPr/>
      </xdr:nvSpPr>
      <xdr:spPr>
        <a:xfrm>
          <a:off x="19494500" y="10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132715</xdr:rowOff>
    </xdr:from>
    <xdr:to xmlns:xdr="http://schemas.openxmlformats.org/drawingml/2006/spreadsheetDrawing">
      <xdr:col>107</xdr:col>
      <xdr:colOff>50800</xdr:colOff>
      <xdr:row>61</xdr:row>
      <xdr:rowOff>140335</xdr:rowOff>
    </xdr:to>
    <xdr:cxnSp macro="">
      <xdr:nvCxnSpPr>
        <xdr:cNvPr id="613" name="直線コネクタ 612"/>
        <xdr:cNvCxnSpPr/>
      </xdr:nvCxnSpPr>
      <xdr:spPr>
        <a:xfrm flipV="1">
          <a:off x="19545300" y="105911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96520</xdr:rowOff>
    </xdr:from>
    <xdr:to xmlns:xdr="http://schemas.openxmlformats.org/drawingml/2006/spreadsheetDrawing">
      <xdr:col>98</xdr:col>
      <xdr:colOff>38100</xdr:colOff>
      <xdr:row>62</xdr:row>
      <xdr:rowOff>26670</xdr:rowOff>
    </xdr:to>
    <xdr:sp macro="" textlink="">
      <xdr:nvSpPr>
        <xdr:cNvPr id="614" name="楕円 613"/>
        <xdr:cNvSpPr/>
      </xdr:nvSpPr>
      <xdr:spPr>
        <a:xfrm>
          <a:off x="18605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140335</xdr:rowOff>
    </xdr:from>
    <xdr:to xmlns:xdr="http://schemas.openxmlformats.org/drawingml/2006/spreadsheetDrawing">
      <xdr:col>102</xdr:col>
      <xdr:colOff>114300</xdr:colOff>
      <xdr:row>61</xdr:row>
      <xdr:rowOff>147320</xdr:rowOff>
    </xdr:to>
    <xdr:cxnSp macro="">
      <xdr:nvCxnSpPr>
        <xdr:cNvPr id="615" name="直線コネクタ 614"/>
        <xdr:cNvCxnSpPr/>
      </xdr:nvCxnSpPr>
      <xdr:spPr>
        <a:xfrm flipV="1">
          <a:off x="18656300" y="105987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5270"/>
    <xdr:sp macro="" textlink="">
      <xdr:nvSpPr>
        <xdr:cNvPr id="616" name="n_1aveValue【学校施設】&#10;一人当たり面積"/>
        <xdr:cNvSpPr txBox="1"/>
      </xdr:nvSpPr>
      <xdr:spPr>
        <a:xfrm>
          <a:off x="21075650" y="106502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20955</xdr:rowOff>
    </xdr:from>
    <xdr:ext cx="466090" cy="255270"/>
    <xdr:sp macro="" textlink="">
      <xdr:nvSpPr>
        <xdr:cNvPr id="617" name="n_2aveValue【学校施設】&#10;一人当たり面積"/>
        <xdr:cNvSpPr txBox="1"/>
      </xdr:nvSpPr>
      <xdr:spPr>
        <a:xfrm>
          <a:off x="20199350" y="106508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20320</xdr:rowOff>
    </xdr:from>
    <xdr:ext cx="466090" cy="255270"/>
    <xdr:sp macro="" textlink="">
      <xdr:nvSpPr>
        <xdr:cNvPr id="618" name="n_3aveValue【学校施設】&#10;一人当たり面積"/>
        <xdr:cNvSpPr txBox="1"/>
      </xdr:nvSpPr>
      <xdr:spPr>
        <a:xfrm>
          <a:off x="19310350" y="106502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27940</xdr:rowOff>
    </xdr:from>
    <xdr:ext cx="466090" cy="259080"/>
    <xdr:sp macro="" textlink="">
      <xdr:nvSpPr>
        <xdr:cNvPr id="619" name="n_4aveValue【学校施設】&#10;一人当たり面積"/>
        <xdr:cNvSpPr txBox="1"/>
      </xdr:nvSpPr>
      <xdr:spPr>
        <a:xfrm>
          <a:off x="18421350" y="10657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19050</xdr:rowOff>
    </xdr:from>
    <xdr:ext cx="469900" cy="255270"/>
    <xdr:sp macro="" textlink="">
      <xdr:nvSpPr>
        <xdr:cNvPr id="620" name="n_1mainValue【学校施設】&#10;一人当たり面積"/>
        <xdr:cNvSpPr txBox="1"/>
      </xdr:nvSpPr>
      <xdr:spPr>
        <a:xfrm>
          <a:off x="21075650" y="103060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29210</xdr:rowOff>
    </xdr:from>
    <xdr:ext cx="466090" cy="255270"/>
    <xdr:sp macro="" textlink="">
      <xdr:nvSpPr>
        <xdr:cNvPr id="621" name="n_2mainValue【学校施設】&#10;一人当たり面積"/>
        <xdr:cNvSpPr txBox="1"/>
      </xdr:nvSpPr>
      <xdr:spPr>
        <a:xfrm>
          <a:off x="20199350" y="103162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36195</xdr:rowOff>
    </xdr:from>
    <xdr:ext cx="466090" cy="259080"/>
    <xdr:sp macro="" textlink="">
      <xdr:nvSpPr>
        <xdr:cNvPr id="622" name="n_3mainValue【学校施設】&#10;一人当たり面積"/>
        <xdr:cNvSpPr txBox="1"/>
      </xdr:nvSpPr>
      <xdr:spPr>
        <a:xfrm>
          <a:off x="19310350" y="10323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43180</xdr:rowOff>
    </xdr:from>
    <xdr:ext cx="466090" cy="255270"/>
    <xdr:sp macro="" textlink="">
      <xdr:nvSpPr>
        <xdr:cNvPr id="623" name="n_4mainValue【学校施設】&#10;一人当たり面積"/>
        <xdr:cNvSpPr txBox="1"/>
      </xdr:nvSpPr>
      <xdr:spPr>
        <a:xfrm>
          <a:off x="18421350" y="103301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73</xdr:col>
      <xdr:colOff>190500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73</xdr:col>
      <xdr:colOff>190500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109</xdr:col>
      <xdr:colOff>190500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109</xdr:col>
      <xdr:colOff>190500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115</xdr:col>
      <xdr:colOff>190500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115</xdr:col>
      <xdr:colOff>190500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190500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190500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648" name="テキスト ボックス 647"/>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650" name="テキスト ボックス 649"/>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1" name="直線コネクタ 6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652" name="テキスト ボックス 651"/>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3" name="直線コネクタ 6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654" name="テキスト ボックス 653"/>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5" name="直線コネクタ 6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6" name="テキスト ボックス 6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7" name="直線コネクタ 6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8" name="テキスト ボックス 6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9" name="直線コネクタ 6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270"/>
    <xdr:sp macro="" textlink="">
      <xdr:nvSpPr>
        <xdr:cNvPr id="660" name="テキスト ボックス 659"/>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1" name="直線コネクタ 6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280" cy="259080"/>
    <xdr:sp macro="" textlink="">
      <xdr:nvSpPr>
        <xdr:cNvPr id="662" name="テキスト ボックス 661"/>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664" name="直線コネクタ 663"/>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270"/>
    <xdr:sp macro="" textlink="">
      <xdr:nvSpPr>
        <xdr:cNvPr id="665" name="【公民館】&#10;有形固定資産減価償却率最小値テキスト"/>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6" name="直線コネクタ 6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667"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668" name="直線コネクタ 667"/>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5130" cy="259080"/>
    <xdr:sp macro="" textlink="">
      <xdr:nvSpPr>
        <xdr:cNvPr id="669" name="【公民館】&#10;有形固定資産減価償却率平均値テキスト"/>
        <xdr:cNvSpPr txBox="1"/>
      </xdr:nvSpPr>
      <xdr:spPr>
        <a:xfrm>
          <a:off x="16357600" y="1780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670" name="フローチャート: 判断 669"/>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671" name="フローチャート: 判断 6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672" name="フローチャート: 判断 6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673" name="フローチャート: 判断 6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674" name="フローチャート: 判断 6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162560</xdr:rowOff>
    </xdr:from>
    <xdr:to xmlns:xdr="http://schemas.openxmlformats.org/drawingml/2006/spreadsheetDrawing">
      <xdr:col>85</xdr:col>
      <xdr:colOff>177800</xdr:colOff>
      <xdr:row>106</xdr:row>
      <xdr:rowOff>92710</xdr:rowOff>
    </xdr:to>
    <xdr:sp macro="" textlink="">
      <xdr:nvSpPr>
        <xdr:cNvPr id="680" name="楕円 679"/>
        <xdr:cNvSpPr/>
      </xdr:nvSpPr>
      <xdr:spPr>
        <a:xfrm>
          <a:off x="162687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140970</xdr:rowOff>
    </xdr:from>
    <xdr:ext cx="405130" cy="259080"/>
    <xdr:sp macro="" textlink="">
      <xdr:nvSpPr>
        <xdr:cNvPr id="681" name="【公民館】&#10;有形固定資産減価償却率該当値テキスト"/>
        <xdr:cNvSpPr txBox="1"/>
      </xdr:nvSpPr>
      <xdr:spPr>
        <a:xfrm>
          <a:off x="16357600" y="1814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124460</xdr:rowOff>
    </xdr:from>
    <xdr:to xmlns:xdr="http://schemas.openxmlformats.org/drawingml/2006/spreadsheetDrawing">
      <xdr:col>81</xdr:col>
      <xdr:colOff>101600</xdr:colOff>
      <xdr:row>106</xdr:row>
      <xdr:rowOff>54610</xdr:rowOff>
    </xdr:to>
    <xdr:sp macro="" textlink="">
      <xdr:nvSpPr>
        <xdr:cNvPr id="682" name="楕円 681"/>
        <xdr:cNvSpPr/>
      </xdr:nvSpPr>
      <xdr:spPr>
        <a:xfrm>
          <a:off x="15430500" y="181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3810</xdr:rowOff>
    </xdr:from>
    <xdr:to xmlns:xdr="http://schemas.openxmlformats.org/drawingml/2006/spreadsheetDrawing">
      <xdr:col>85</xdr:col>
      <xdr:colOff>127000</xdr:colOff>
      <xdr:row>106</xdr:row>
      <xdr:rowOff>41910</xdr:rowOff>
    </xdr:to>
    <xdr:cxnSp macro="">
      <xdr:nvCxnSpPr>
        <xdr:cNvPr id="683" name="直線コネクタ 682"/>
        <xdr:cNvCxnSpPr/>
      </xdr:nvCxnSpPr>
      <xdr:spPr>
        <a:xfrm>
          <a:off x="15481300" y="181775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88265</xdr:rowOff>
    </xdr:from>
    <xdr:to xmlns:xdr="http://schemas.openxmlformats.org/drawingml/2006/spreadsheetDrawing">
      <xdr:col>76</xdr:col>
      <xdr:colOff>165100</xdr:colOff>
      <xdr:row>106</xdr:row>
      <xdr:rowOff>18415</xdr:rowOff>
    </xdr:to>
    <xdr:sp macro="" textlink="">
      <xdr:nvSpPr>
        <xdr:cNvPr id="684" name="楕円 683"/>
        <xdr:cNvSpPr/>
      </xdr:nvSpPr>
      <xdr:spPr>
        <a:xfrm>
          <a:off x="14541500" y="180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139065</xdr:rowOff>
    </xdr:from>
    <xdr:to xmlns:xdr="http://schemas.openxmlformats.org/drawingml/2006/spreadsheetDrawing">
      <xdr:col>81</xdr:col>
      <xdr:colOff>50800</xdr:colOff>
      <xdr:row>106</xdr:row>
      <xdr:rowOff>3810</xdr:rowOff>
    </xdr:to>
    <xdr:cxnSp macro="">
      <xdr:nvCxnSpPr>
        <xdr:cNvPr id="685" name="直線コネクタ 684"/>
        <xdr:cNvCxnSpPr/>
      </xdr:nvCxnSpPr>
      <xdr:spPr>
        <a:xfrm>
          <a:off x="14592300" y="18141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88265</xdr:rowOff>
    </xdr:from>
    <xdr:to xmlns:xdr="http://schemas.openxmlformats.org/drawingml/2006/spreadsheetDrawing">
      <xdr:col>72</xdr:col>
      <xdr:colOff>38100</xdr:colOff>
      <xdr:row>106</xdr:row>
      <xdr:rowOff>18415</xdr:rowOff>
    </xdr:to>
    <xdr:sp macro="" textlink="">
      <xdr:nvSpPr>
        <xdr:cNvPr id="686" name="楕円 685"/>
        <xdr:cNvSpPr/>
      </xdr:nvSpPr>
      <xdr:spPr>
        <a:xfrm>
          <a:off x="13652500" y="180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139065</xdr:rowOff>
    </xdr:from>
    <xdr:to xmlns:xdr="http://schemas.openxmlformats.org/drawingml/2006/spreadsheetDrawing">
      <xdr:col>76</xdr:col>
      <xdr:colOff>114300</xdr:colOff>
      <xdr:row>105</xdr:row>
      <xdr:rowOff>139065</xdr:rowOff>
    </xdr:to>
    <xdr:cxnSp macro="">
      <xdr:nvCxnSpPr>
        <xdr:cNvPr id="687" name="直線コネクタ 686"/>
        <xdr:cNvCxnSpPr/>
      </xdr:nvCxnSpPr>
      <xdr:spPr>
        <a:xfrm>
          <a:off x="13703300" y="18141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53975</xdr:rowOff>
    </xdr:from>
    <xdr:to xmlns:xdr="http://schemas.openxmlformats.org/drawingml/2006/spreadsheetDrawing">
      <xdr:col>67</xdr:col>
      <xdr:colOff>101600</xdr:colOff>
      <xdr:row>105</xdr:row>
      <xdr:rowOff>155575</xdr:rowOff>
    </xdr:to>
    <xdr:sp macro="" textlink="">
      <xdr:nvSpPr>
        <xdr:cNvPr id="688" name="楕円 687"/>
        <xdr:cNvSpPr/>
      </xdr:nvSpPr>
      <xdr:spPr>
        <a:xfrm>
          <a:off x="1276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104775</xdr:rowOff>
    </xdr:from>
    <xdr:to xmlns:xdr="http://schemas.openxmlformats.org/drawingml/2006/spreadsheetDrawing">
      <xdr:col>71</xdr:col>
      <xdr:colOff>177800</xdr:colOff>
      <xdr:row>105</xdr:row>
      <xdr:rowOff>139065</xdr:rowOff>
    </xdr:to>
    <xdr:cxnSp macro="">
      <xdr:nvCxnSpPr>
        <xdr:cNvPr id="689" name="直線コネクタ 688"/>
        <xdr:cNvCxnSpPr/>
      </xdr:nvCxnSpPr>
      <xdr:spPr>
        <a:xfrm>
          <a:off x="12814300" y="181070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5130" cy="259080"/>
    <xdr:sp macro="" textlink="">
      <xdr:nvSpPr>
        <xdr:cNvPr id="690" name="n_1aveValue【公民館】&#10;有形固定資産減価償却率"/>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401320" cy="259080"/>
    <xdr:sp macro="" textlink="">
      <xdr:nvSpPr>
        <xdr:cNvPr id="691" name="n_2aveValue【公民館】&#10;有形固定資産減価償却率"/>
        <xdr:cNvSpPr txBox="1"/>
      </xdr:nvSpPr>
      <xdr:spPr>
        <a:xfrm>
          <a:off x="14389735" y="176961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1320" cy="259080"/>
    <xdr:sp macro="" textlink="">
      <xdr:nvSpPr>
        <xdr:cNvPr id="692" name="n_3aveValue【公民館】&#10;有形固定資産減価償却率"/>
        <xdr:cNvSpPr txBox="1"/>
      </xdr:nvSpPr>
      <xdr:spPr>
        <a:xfrm>
          <a:off x="13500735" y="17726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1320" cy="259080"/>
    <xdr:sp macro="" textlink="">
      <xdr:nvSpPr>
        <xdr:cNvPr id="693" name="n_4aveValue【公民館】&#10;有形固定資産減価償却率"/>
        <xdr:cNvSpPr txBox="1"/>
      </xdr:nvSpPr>
      <xdr:spPr>
        <a:xfrm>
          <a:off x="12611735" y="17726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45720</xdr:rowOff>
    </xdr:from>
    <xdr:ext cx="405130" cy="259080"/>
    <xdr:sp macro="" textlink="">
      <xdr:nvSpPr>
        <xdr:cNvPr id="694" name="n_1mainValue【公民館】&#10;有形固定資産減価償却率"/>
        <xdr:cNvSpPr txBox="1"/>
      </xdr:nvSpPr>
      <xdr:spPr>
        <a:xfrm>
          <a:off x="15266035" y="18219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9525</xdr:rowOff>
    </xdr:from>
    <xdr:ext cx="401320" cy="255270"/>
    <xdr:sp macro="" textlink="">
      <xdr:nvSpPr>
        <xdr:cNvPr id="695" name="n_2mainValue【公民館】&#10;有形固定資産減価償却率"/>
        <xdr:cNvSpPr txBox="1"/>
      </xdr:nvSpPr>
      <xdr:spPr>
        <a:xfrm>
          <a:off x="14389735" y="181832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9525</xdr:rowOff>
    </xdr:from>
    <xdr:ext cx="401320" cy="255270"/>
    <xdr:sp macro="" textlink="">
      <xdr:nvSpPr>
        <xdr:cNvPr id="696" name="n_3mainValue【公民館】&#10;有形固定資産減価償却率"/>
        <xdr:cNvSpPr txBox="1"/>
      </xdr:nvSpPr>
      <xdr:spPr>
        <a:xfrm>
          <a:off x="13500735" y="181832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146685</xdr:rowOff>
    </xdr:from>
    <xdr:ext cx="401320" cy="255270"/>
    <xdr:sp macro="" textlink="">
      <xdr:nvSpPr>
        <xdr:cNvPr id="697" name="n_4mainValue【公民館】&#10;有形固定資産減価償却率"/>
        <xdr:cNvSpPr txBox="1"/>
      </xdr:nvSpPr>
      <xdr:spPr>
        <a:xfrm>
          <a:off x="12611735" y="181489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190500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190500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190500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190500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706" name="テキスト ボックス 705"/>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8" name="直線コネクタ 7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709" name="テキスト ボックス 708"/>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0" name="直線コネクタ 7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711" name="テキスト ボックス 710"/>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2" name="直線コネクタ 7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713" name="テキスト ボックス 712"/>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4" name="直線コネクタ 7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715" name="テキスト ボックス 714"/>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6" name="直線コネクタ 7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717" name="テキスト ボックス 716"/>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8" name="直線コネクタ 7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719" name="テキスト ボックス 718"/>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721" name="テキスト ボックス 720"/>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723" name="直線コネクタ 722"/>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724"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725" name="直線コネクタ 724"/>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726"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727" name="直線コネクタ 726"/>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5270"/>
    <xdr:sp macro="" textlink="">
      <xdr:nvSpPr>
        <xdr:cNvPr id="728" name="【公民館】&#10;一人当たり面積平均値テキスト"/>
        <xdr:cNvSpPr txBox="1"/>
      </xdr:nvSpPr>
      <xdr:spPr>
        <a:xfrm>
          <a:off x="22199600" y="1830641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729" name="フローチャート: 判断 728"/>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30" name="フローチャート: 判断 729"/>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731" name="フローチャート: 判断 730"/>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732" name="フローチャート: 判断 731"/>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733" name="フローチャート: 判断 732"/>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137795</xdr:rowOff>
    </xdr:from>
    <xdr:to xmlns:xdr="http://schemas.openxmlformats.org/drawingml/2006/spreadsheetDrawing">
      <xdr:col>116</xdr:col>
      <xdr:colOff>114300</xdr:colOff>
      <xdr:row>104</xdr:row>
      <xdr:rowOff>67945</xdr:rowOff>
    </xdr:to>
    <xdr:sp macro="" textlink="">
      <xdr:nvSpPr>
        <xdr:cNvPr id="739" name="楕円 738"/>
        <xdr:cNvSpPr/>
      </xdr:nvSpPr>
      <xdr:spPr>
        <a:xfrm>
          <a:off x="22110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160655</xdr:rowOff>
    </xdr:from>
    <xdr:ext cx="469900" cy="259080"/>
    <xdr:sp macro="" textlink="">
      <xdr:nvSpPr>
        <xdr:cNvPr id="740" name="【公民館】&#10;一人当たり面積該当値テキスト"/>
        <xdr:cNvSpPr txBox="1"/>
      </xdr:nvSpPr>
      <xdr:spPr>
        <a:xfrm>
          <a:off x="22199600" y="17648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151130</xdr:rowOff>
    </xdr:from>
    <xdr:to xmlns:xdr="http://schemas.openxmlformats.org/drawingml/2006/spreadsheetDrawing">
      <xdr:col>112</xdr:col>
      <xdr:colOff>38100</xdr:colOff>
      <xdr:row>104</xdr:row>
      <xdr:rowOff>81280</xdr:rowOff>
    </xdr:to>
    <xdr:sp macro="" textlink="">
      <xdr:nvSpPr>
        <xdr:cNvPr id="741" name="楕円 740"/>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17780</xdr:rowOff>
    </xdr:from>
    <xdr:to xmlns:xdr="http://schemas.openxmlformats.org/drawingml/2006/spreadsheetDrawing">
      <xdr:col>116</xdr:col>
      <xdr:colOff>63500</xdr:colOff>
      <xdr:row>104</xdr:row>
      <xdr:rowOff>30480</xdr:rowOff>
    </xdr:to>
    <xdr:cxnSp macro="">
      <xdr:nvCxnSpPr>
        <xdr:cNvPr id="742" name="直線コネクタ 741"/>
        <xdr:cNvCxnSpPr/>
      </xdr:nvCxnSpPr>
      <xdr:spPr>
        <a:xfrm flipV="1">
          <a:off x="21323300" y="178485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168910</xdr:rowOff>
    </xdr:from>
    <xdr:to xmlns:xdr="http://schemas.openxmlformats.org/drawingml/2006/spreadsheetDrawing">
      <xdr:col>107</xdr:col>
      <xdr:colOff>101600</xdr:colOff>
      <xdr:row>104</xdr:row>
      <xdr:rowOff>99060</xdr:rowOff>
    </xdr:to>
    <xdr:sp macro="" textlink="">
      <xdr:nvSpPr>
        <xdr:cNvPr id="743" name="楕円 742"/>
        <xdr:cNvSpPr/>
      </xdr:nvSpPr>
      <xdr:spPr>
        <a:xfrm>
          <a:off x="20383500" y="178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30480</xdr:rowOff>
    </xdr:from>
    <xdr:to xmlns:xdr="http://schemas.openxmlformats.org/drawingml/2006/spreadsheetDrawing">
      <xdr:col>111</xdr:col>
      <xdr:colOff>177800</xdr:colOff>
      <xdr:row>104</xdr:row>
      <xdr:rowOff>48260</xdr:rowOff>
    </xdr:to>
    <xdr:cxnSp macro="">
      <xdr:nvCxnSpPr>
        <xdr:cNvPr id="744" name="直線コネクタ 743"/>
        <xdr:cNvCxnSpPr/>
      </xdr:nvCxnSpPr>
      <xdr:spPr>
        <a:xfrm flipV="1">
          <a:off x="20434300" y="178612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10795</xdr:rowOff>
    </xdr:from>
    <xdr:to xmlns:xdr="http://schemas.openxmlformats.org/drawingml/2006/spreadsheetDrawing">
      <xdr:col>102</xdr:col>
      <xdr:colOff>165100</xdr:colOff>
      <xdr:row>104</xdr:row>
      <xdr:rowOff>112395</xdr:rowOff>
    </xdr:to>
    <xdr:sp macro="" textlink="">
      <xdr:nvSpPr>
        <xdr:cNvPr id="745" name="楕円 744"/>
        <xdr:cNvSpPr/>
      </xdr:nvSpPr>
      <xdr:spPr>
        <a:xfrm>
          <a:off x="19494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48260</xdr:rowOff>
    </xdr:from>
    <xdr:to xmlns:xdr="http://schemas.openxmlformats.org/drawingml/2006/spreadsheetDrawing">
      <xdr:col>107</xdr:col>
      <xdr:colOff>50800</xdr:colOff>
      <xdr:row>104</xdr:row>
      <xdr:rowOff>61595</xdr:rowOff>
    </xdr:to>
    <xdr:cxnSp macro="">
      <xdr:nvCxnSpPr>
        <xdr:cNvPr id="746" name="直線コネクタ 745"/>
        <xdr:cNvCxnSpPr/>
      </xdr:nvCxnSpPr>
      <xdr:spPr>
        <a:xfrm flipV="1">
          <a:off x="19545300" y="178790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25400</xdr:rowOff>
    </xdr:from>
    <xdr:to xmlns:xdr="http://schemas.openxmlformats.org/drawingml/2006/spreadsheetDrawing">
      <xdr:col>98</xdr:col>
      <xdr:colOff>38100</xdr:colOff>
      <xdr:row>104</xdr:row>
      <xdr:rowOff>127000</xdr:rowOff>
    </xdr:to>
    <xdr:sp macro="" textlink="">
      <xdr:nvSpPr>
        <xdr:cNvPr id="747" name="楕円 746"/>
        <xdr:cNvSpPr/>
      </xdr:nvSpPr>
      <xdr:spPr>
        <a:xfrm>
          <a:off x="18605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61595</xdr:rowOff>
    </xdr:from>
    <xdr:to xmlns:xdr="http://schemas.openxmlformats.org/drawingml/2006/spreadsheetDrawing">
      <xdr:col>102</xdr:col>
      <xdr:colOff>114300</xdr:colOff>
      <xdr:row>104</xdr:row>
      <xdr:rowOff>76200</xdr:rowOff>
    </xdr:to>
    <xdr:cxnSp macro="">
      <xdr:nvCxnSpPr>
        <xdr:cNvPr id="748" name="直線コネクタ 747"/>
        <xdr:cNvCxnSpPr/>
      </xdr:nvCxnSpPr>
      <xdr:spPr>
        <a:xfrm flipV="1">
          <a:off x="18656300" y="178923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749"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6090" cy="255270"/>
    <xdr:sp macro="" textlink="">
      <xdr:nvSpPr>
        <xdr:cNvPr id="750" name="n_2aveValue【公民館】&#10;一人当たり面積"/>
        <xdr:cNvSpPr txBox="1"/>
      </xdr:nvSpPr>
      <xdr:spPr>
        <a:xfrm>
          <a:off x="20199350" y="184092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6090" cy="259080"/>
    <xdr:sp macro="" textlink="">
      <xdr:nvSpPr>
        <xdr:cNvPr id="751" name="n_3aveValue【公民館】&#10;一人当たり面積"/>
        <xdr:cNvSpPr txBox="1"/>
      </xdr:nvSpPr>
      <xdr:spPr>
        <a:xfrm>
          <a:off x="19310350" y="184156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6090" cy="255270"/>
    <xdr:sp macro="" textlink="">
      <xdr:nvSpPr>
        <xdr:cNvPr id="752" name="n_4aveValue【公民館】&#10;一人当たり面積"/>
        <xdr:cNvSpPr txBox="1"/>
      </xdr:nvSpPr>
      <xdr:spPr>
        <a:xfrm>
          <a:off x="18421350" y="18408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97790</xdr:rowOff>
    </xdr:from>
    <xdr:ext cx="469900" cy="255270"/>
    <xdr:sp macro="" textlink="">
      <xdr:nvSpPr>
        <xdr:cNvPr id="753" name="n_1mainValue【公民館】&#10;一人当たり面積"/>
        <xdr:cNvSpPr txBox="1"/>
      </xdr:nvSpPr>
      <xdr:spPr>
        <a:xfrm>
          <a:off x="21075650" y="175856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115570</xdr:rowOff>
    </xdr:from>
    <xdr:ext cx="466090" cy="259080"/>
    <xdr:sp macro="" textlink="">
      <xdr:nvSpPr>
        <xdr:cNvPr id="754" name="n_2mainValue【公民館】&#10;一人当たり面積"/>
        <xdr:cNvSpPr txBox="1"/>
      </xdr:nvSpPr>
      <xdr:spPr>
        <a:xfrm>
          <a:off x="20199350" y="17603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128905</xdr:rowOff>
    </xdr:from>
    <xdr:ext cx="466090" cy="259080"/>
    <xdr:sp macro="" textlink="">
      <xdr:nvSpPr>
        <xdr:cNvPr id="755" name="n_3mainValue【公民館】&#10;一人当たり面積"/>
        <xdr:cNvSpPr txBox="1"/>
      </xdr:nvSpPr>
      <xdr:spPr>
        <a:xfrm>
          <a:off x="19310350" y="176168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143510</xdr:rowOff>
    </xdr:from>
    <xdr:ext cx="466090" cy="255270"/>
    <xdr:sp macro="" textlink="">
      <xdr:nvSpPr>
        <xdr:cNvPr id="756" name="n_4mainValue【公民館】&#10;一人当たり面積"/>
        <xdr:cNvSpPr txBox="1"/>
      </xdr:nvSpPr>
      <xdr:spPr>
        <a:xfrm>
          <a:off x="18421350" y="17631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有形固定資産減価償却率が類似団体と比較して比率が高くなっている施設は</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公民館</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認定こども園・幼稚園・保育所</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【道路】については類似団体と比較し</a:t>
          </a:r>
          <a:r>
            <a:rPr kumimoji="1" lang="ja-JP" altLang="ja-JP" sz="1200">
              <a:solidFill>
                <a:schemeClr val="dk1"/>
              </a:solidFill>
              <a:effectLst/>
              <a:latin typeface="ＭＳ Ｐゴシック"/>
              <a:ea typeface="ＭＳ Ｐゴシック"/>
              <a:cs typeface="+mn-cs"/>
            </a:rPr>
            <a:t>比率が低くなっているが、更新によるものではなく、R1年度に固定資産台帳未登載であった一部の道路を計上したことによるものである。</a:t>
          </a:r>
          <a:endParaRPr lang="ja-JP" altLang="ja-JP" sz="1200">
            <a:effectLst/>
            <a:latin typeface="ＭＳ Ｐゴシック"/>
            <a:ea typeface="ＭＳ Ｐゴシック"/>
          </a:endParaRPr>
        </a:p>
        <a:p>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公民館</a:t>
          </a:r>
          <a:r>
            <a:rPr kumimoji="1" lang="en-US" altLang="ja-JP" sz="1200">
              <a:solidFill>
                <a:schemeClr val="dk1"/>
              </a:solidFill>
              <a:effectLst/>
              <a:latin typeface="ＭＳ Ｐゴシック"/>
              <a:ea typeface="ＭＳ Ｐゴシック"/>
              <a:cs typeface="+mn-cs"/>
            </a:rPr>
            <a:t>】は、8割以上が</a:t>
          </a:r>
          <a:r>
            <a:rPr kumimoji="1" lang="ja-JP" altLang="ja-JP" sz="1200">
              <a:solidFill>
                <a:schemeClr val="dk1"/>
              </a:solidFill>
              <a:effectLst/>
              <a:latin typeface="ＭＳ Ｐゴシック"/>
              <a:ea typeface="ＭＳ Ｐゴシック"/>
              <a:cs typeface="+mn-cs"/>
            </a:rPr>
            <a:t>老朽化施設であり</a:t>
          </a:r>
          <a:r>
            <a:rPr kumimoji="1" lang="ja-JP" altLang="ja-JP" sz="1200">
              <a:solidFill>
                <a:schemeClr val="dk1"/>
              </a:solidFill>
              <a:effectLst/>
              <a:latin typeface="ＭＳ Ｐゴシック"/>
              <a:ea typeface="ＭＳ Ｐゴシック"/>
              <a:cs typeface="+mn-cs"/>
            </a:rPr>
            <a:t>、有形固定資産減価償却率は高くなっている。長寿命化や更新を行う必要があるが、一人当たり面積が高い水準となっているため、余剰スペースがある場合には他施設への機能移転や他施設機能の集約化も含め検討し、施設の有効活用や利便性の向上を図って</a:t>
          </a:r>
          <a:r>
            <a:rPr kumimoji="1" lang="ja-JP" altLang="ja-JP" sz="1200">
              <a:solidFill>
                <a:schemeClr val="dk1"/>
              </a:solidFill>
              <a:effectLst/>
              <a:latin typeface="ＭＳ Ｐゴシック"/>
              <a:ea typeface="ＭＳ Ｐゴシック"/>
              <a:cs typeface="+mn-cs"/>
            </a:rPr>
            <a:t>いく。</a:t>
          </a:r>
          <a:endParaRPr lang="ja-JP" altLang="ja-JP" sz="1200">
            <a:effectLst/>
            <a:latin typeface="ＭＳ Ｐゴシック"/>
            <a:ea typeface="ＭＳ Ｐゴシック"/>
          </a:endParaRPr>
        </a:p>
        <a:p>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認定こども園・幼稚園・保育所</a:t>
          </a:r>
          <a:r>
            <a:rPr kumimoji="1" lang="en-US" altLang="ja-JP" sz="1200">
              <a:solidFill>
                <a:schemeClr val="dk1"/>
              </a:solidFill>
              <a:effectLst/>
              <a:latin typeface="ＭＳ Ｐゴシック"/>
              <a:ea typeface="ＭＳ Ｐゴシック"/>
              <a:cs typeface="+mn-cs"/>
            </a:rPr>
            <a:t>】は、6割以上が老朽化施設であり</a:t>
          </a:r>
          <a:r>
            <a:rPr kumimoji="1" lang="ja-JP"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計画的</a:t>
          </a:r>
          <a:r>
            <a:rPr kumimoji="1" lang="ja-JP" altLang="en-US" sz="1200">
              <a:solidFill>
                <a:schemeClr val="dk1"/>
              </a:solidFill>
              <a:effectLst/>
              <a:latin typeface="ＭＳ Ｐゴシック"/>
              <a:ea typeface="ＭＳ Ｐゴシック"/>
              <a:cs typeface="+mn-cs"/>
            </a:rPr>
            <a:t>な改修を行い</a:t>
          </a:r>
          <a:r>
            <a:rPr kumimoji="1" lang="ja-JP" altLang="ja-JP" sz="1200">
              <a:solidFill>
                <a:schemeClr val="dk1"/>
              </a:solidFill>
              <a:effectLst/>
              <a:latin typeface="ＭＳ Ｐゴシック"/>
              <a:ea typeface="ＭＳ Ｐゴシック"/>
              <a:cs typeface="+mn-cs"/>
            </a:rPr>
            <a:t>長寿命化を図っている</a:t>
          </a:r>
          <a:r>
            <a:rPr kumimoji="1" lang="ja-JP" altLang="ja-JP" sz="1200">
              <a:solidFill>
                <a:schemeClr val="dk1"/>
              </a:solidFill>
              <a:effectLst/>
              <a:latin typeface="ＭＳ Ｐゴシック"/>
              <a:ea typeface="ＭＳ Ｐゴシック"/>
              <a:cs typeface="+mn-cs"/>
            </a:rPr>
            <a:t>。また、</a:t>
          </a:r>
          <a:r>
            <a:rPr kumimoji="1" lang="ja-JP" altLang="ja-JP" sz="1200">
              <a:solidFill>
                <a:schemeClr val="dk1"/>
              </a:solidFill>
              <a:effectLst/>
              <a:latin typeface="ＭＳ Ｐゴシック"/>
              <a:ea typeface="ＭＳ Ｐゴシック"/>
              <a:cs typeface="+mn-cs"/>
            </a:rPr>
            <a:t>一人当たり面積が</a:t>
          </a:r>
          <a:r>
            <a:rPr kumimoji="1" lang="ja-JP" altLang="ja-JP" sz="1200">
              <a:solidFill>
                <a:schemeClr val="dk1"/>
              </a:solidFill>
              <a:effectLst/>
              <a:latin typeface="ＭＳ Ｐゴシック"/>
              <a:ea typeface="ＭＳ Ｐゴシック"/>
              <a:cs typeface="+mn-cs"/>
            </a:rPr>
            <a:t>類似団体と比較し高い水準となっているが、</a:t>
          </a:r>
          <a:r>
            <a:rPr kumimoji="1" lang="ja-JP" altLang="ja-JP" sz="1200">
              <a:solidFill>
                <a:schemeClr val="dk1"/>
              </a:solidFill>
              <a:effectLst/>
              <a:latin typeface="ＭＳ Ｐゴシック"/>
              <a:ea typeface="ＭＳ Ｐゴシック"/>
              <a:cs typeface="+mn-cs"/>
            </a:rPr>
            <a:t>市域が広い点から保育施設数が多いためである。</a:t>
          </a:r>
          <a:endParaRPr kumimoji="1" lang="ja-JP" altLang="en-US" sz="12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endParaRPr kumimoji="1" lang="ja-JP" altLang="en-US" sz="1000">
            <a:solidFill>
              <a:srgbClr val="000000"/>
            </a:solidFill>
            <a:latin typeface="ＭＳ Ｐゴシック"/>
            <a:ea typeface="ＭＳ Ｐゴシック"/>
          </a:endParaRP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170180</xdr:rowOff>
    </xdr:from>
    <xdr:ext cx="405130" cy="259080"/>
    <xdr:sp macro="" textlink="">
      <xdr:nvSpPr>
        <xdr:cNvPr id="63" name="【図書館】&#10;有形固定資産減価償却率平均値テキスト"/>
        <xdr:cNvSpPr txBox="1"/>
      </xdr:nvSpPr>
      <xdr:spPr>
        <a:xfrm>
          <a:off x="4673600" y="634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90805</xdr:rowOff>
    </xdr:from>
    <xdr:to xmlns:xdr="http://schemas.openxmlformats.org/drawingml/2006/spreadsheetDrawing">
      <xdr:col>24</xdr:col>
      <xdr:colOff>114300</xdr:colOff>
      <xdr:row>37</xdr:row>
      <xdr:rowOff>20955</xdr:rowOff>
    </xdr:to>
    <xdr:sp macro="" textlink="">
      <xdr:nvSpPr>
        <xdr:cNvPr id="74" name="楕円 73"/>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113665</xdr:rowOff>
    </xdr:from>
    <xdr:ext cx="405130" cy="258445"/>
    <xdr:sp macro="" textlink="">
      <xdr:nvSpPr>
        <xdr:cNvPr id="75" name="【図書館】&#10;有形固定資産減価償却率該当値テキスト"/>
        <xdr:cNvSpPr txBox="1"/>
      </xdr:nvSpPr>
      <xdr:spPr>
        <a:xfrm>
          <a:off x="4673600" y="6114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76" name="楕円 75"/>
        <xdr:cNvSpPr/>
      </xdr:nvSpPr>
      <xdr:spPr>
        <a:xfrm>
          <a:off x="374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109220</xdr:rowOff>
    </xdr:from>
    <xdr:to xmlns:xdr="http://schemas.openxmlformats.org/drawingml/2006/spreadsheetDrawing">
      <xdr:col>24</xdr:col>
      <xdr:colOff>63500</xdr:colOff>
      <xdr:row>36</xdr:row>
      <xdr:rowOff>141605</xdr:rowOff>
    </xdr:to>
    <xdr:cxnSp macro="">
      <xdr:nvCxnSpPr>
        <xdr:cNvPr id="77" name="直線コネクタ 76"/>
        <xdr:cNvCxnSpPr/>
      </xdr:nvCxnSpPr>
      <xdr:spPr>
        <a:xfrm>
          <a:off x="3797300" y="62814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25400</xdr:rowOff>
    </xdr:from>
    <xdr:to xmlns:xdr="http://schemas.openxmlformats.org/drawingml/2006/spreadsheetDrawing">
      <xdr:col>15</xdr:col>
      <xdr:colOff>101600</xdr:colOff>
      <xdr:row>36</xdr:row>
      <xdr:rowOff>127000</xdr:rowOff>
    </xdr:to>
    <xdr:sp macro="" textlink="">
      <xdr:nvSpPr>
        <xdr:cNvPr id="78" name="楕円 77"/>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76200</xdr:rowOff>
    </xdr:from>
    <xdr:to xmlns:xdr="http://schemas.openxmlformats.org/drawingml/2006/spreadsheetDrawing">
      <xdr:col>19</xdr:col>
      <xdr:colOff>177800</xdr:colOff>
      <xdr:row>36</xdr:row>
      <xdr:rowOff>109220</xdr:rowOff>
    </xdr:to>
    <xdr:cxnSp macro="">
      <xdr:nvCxnSpPr>
        <xdr:cNvPr id="79" name="直線コネクタ 78"/>
        <xdr:cNvCxnSpPr/>
      </xdr:nvCxnSpPr>
      <xdr:spPr>
        <a:xfrm>
          <a:off x="2908300" y="62484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164465</xdr:rowOff>
    </xdr:from>
    <xdr:to xmlns:xdr="http://schemas.openxmlformats.org/drawingml/2006/spreadsheetDrawing">
      <xdr:col>10</xdr:col>
      <xdr:colOff>165100</xdr:colOff>
      <xdr:row>36</xdr:row>
      <xdr:rowOff>94615</xdr:rowOff>
    </xdr:to>
    <xdr:sp macro="" textlink="">
      <xdr:nvSpPr>
        <xdr:cNvPr id="80" name="楕円 79"/>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43815</xdr:rowOff>
    </xdr:from>
    <xdr:to xmlns:xdr="http://schemas.openxmlformats.org/drawingml/2006/spreadsheetDrawing">
      <xdr:col>15</xdr:col>
      <xdr:colOff>50800</xdr:colOff>
      <xdr:row>36</xdr:row>
      <xdr:rowOff>76200</xdr:rowOff>
    </xdr:to>
    <xdr:cxnSp macro="">
      <xdr:nvCxnSpPr>
        <xdr:cNvPr id="81" name="直線コネクタ 80"/>
        <xdr:cNvCxnSpPr/>
      </xdr:nvCxnSpPr>
      <xdr:spPr>
        <a:xfrm>
          <a:off x="2019300" y="6216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132080</xdr:rowOff>
    </xdr:from>
    <xdr:to xmlns:xdr="http://schemas.openxmlformats.org/drawingml/2006/spreadsheetDrawing">
      <xdr:col>6</xdr:col>
      <xdr:colOff>38100</xdr:colOff>
      <xdr:row>36</xdr:row>
      <xdr:rowOff>61595</xdr:rowOff>
    </xdr:to>
    <xdr:sp macro="" textlink="">
      <xdr:nvSpPr>
        <xdr:cNvPr id="82" name="楕円 81"/>
        <xdr:cNvSpPr/>
      </xdr:nvSpPr>
      <xdr:spPr>
        <a:xfrm>
          <a:off x="1079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10795</xdr:rowOff>
    </xdr:from>
    <xdr:to xmlns:xdr="http://schemas.openxmlformats.org/drawingml/2006/spreadsheetDrawing">
      <xdr:col>10</xdr:col>
      <xdr:colOff>114300</xdr:colOff>
      <xdr:row>36</xdr:row>
      <xdr:rowOff>43815</xdr:rowOff>
    </xdr:to>
    <xdr:cxnSp macro="">
      <xdr:nvCxnSpPr>
        <xdr:cNvPr id="83" name="直線コネクタ 82"/>
        <xdr:cNvCxnSpPr/>
      </xdr:nvCxnSpPr>
      <xdr:spPr>
        <a:xfrm>
          <a:off x="1130300" y="61829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88900</xdr:rowOff>
    </xdr:from>
    <xdr:ext cx="405130" cy="255270"/>
    <xdr:sp macro="" textlink="">
      <xdr:nvSpPr>
        <xdr:cNvPr id="84" name="n_1aveValue【図書館】&#10;有形固定資産減価償却率"/>
        <xdr:cNvSpPr txBox="1"/>
      </xdr:nvSpPr>
      <xdr:spPr>
        <a:xfrm>
          <a:off x="3582035" y="6432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90170</xdr:rowOff>
    </xdr:from>
    <xdr:ext cx="401320" cy="259080"/>
    <xdr:sp macro="" textlink="">
      <xdr:nvSpPr>
        <xdr:cNvPr id="85" name="n_2aveValue【図書館】&#10;有形固定資産減価償却率"/>
        <xdr:cNvSpPr txBox="1"/>
      </xdr:nvSpPr>
      <xdr:spPr>
        <a:xfrm>
          <a:off x="2705735" y="64338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66040</xdr:rowOff>
    </xdr:from>
    <xdr:ext cx="401320" cy="255270"/>
    <xdr:sp macro="" textlink="">
      <xdr:nvSpPr>
        <xdr:cNvPr id="86" name="n_3aveValue【図書館】&#10;有形固定資産減価償却率"/>
        <xdr:cNvSpPr txBox="1"/>
      </xdr:nvSpPr>
      <xdr:spPr>
        <a:xfrm>
          <a:off x="1816735" y="64096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44450</xdr:rowOff>
    </xdr:from>
    <xdr:ext cx="401320" cy="259080"/>
    <xdr:sp macro="" textlink="">
      <xdr:nvSpPr>
        <xdr:cNvPr id="87" name="n_4aveValue【図書館】&#10;有形固定資産減価償却率"/>
        <xdr:cNvSpPr txBox="1"/>
      </xdr:nvSpPr>
      <xdr:spPr>
        <a:xfrm>
          <a:off x="927735" y="63881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4445</xdr:rowOff>
    </xdr:from>
    <xdr:ext cx="405130" cy="259080"/>
    <xdr:sp macro="" textlink="">
      <xdr:nvSpPr>
        <xdr:cNvPr id="88" name="n_1mainValue【図書館】&#10;有形固定資産減価償却率"/>
        <xdr:cNvSpPr txBox="1"/>
      </xdr:nvSpPr>
      <xdr:spPr>
        <a:xfrm>
          <a:off x="3582035" y="6005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143510</xdr:rowOff>
    </xdr:from>
    <xdr:ext cx="401320" cy="255270"/>
    <xdr:sp macro="" textlink="">
      <xdr:nvSpPr>
        <xdr:cNvPr id="89" name="n_2mainValue【図書館】&#10;有形固定資産減価償却率"/>
        <xdr:cNvSpPr txBox="1"/>
      </xdr:nvSpPr>
      <xdr:spPr>
        <a:xfrm>
          <a:off x="2705735" y="59728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111125</xdr:rowOff>
    </xdr:from>
    <xdr:ext cx="401320" cy="255270"/>
    <xdr:sp macro="" textlink="">
      <xdr:nvSpPr>
        <xdr:cNvPr id="90" name="n_3mainValue【図書館】&#10;有形固定資産減価償却率"/>
        <xdr:cNvSpPr txBox="1"/>
      </xdr:nvSpPr>
      <xdr:spPr>
        <a:xfrm>
          <a:off x="1816735" y="59404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78105</xdr:rowOff>
    </xdr:from>
    <xdr:ext cx="401320" cy="255270"/>
    <xdr:sp macro="" textlink="">
      <xdr:nvSpPr>
        <xdr:cNvPr id="91" name="n_4mainValue【図書館】&#10;有形固定資産減価償却率"/>
        <xdr:cNvSpPr txBox="1"/>
      </xdr:nvSpPr>
      <xdr:spPr>
        <a:xfrm>
          <a:off x="927735" y="59074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100" name="テキスト ボックス 99"/>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3550" cy="259080"/>
    <xdr:sp macro="" textlink="">
      <xdr:nvSpPr>
        <xdr:cNvPr id="103" name="テキスト ボックス 102"/>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3550" cy="259080"/>
    <xdr:sp macro="" textlink="">
      <xdr:nvSpPr>
        <xdr:cNvPr id="105" name="テキスト ボックス 104"/>
        <xdr:cNvSpPr txBox="1"/>
      </xdr:nvSpPr>
      <xdr:spPr>
        <a:xfrm>
          <a:off x="6136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3550" cy="259080"/>
    <xdr:sp macro="" textlink="">
      <xdr:nvSpPr>
        <xdr:cNvPr id="107" name="テキスト ボックス 106"/>
        <xdr:cNvSpPr txBox="1"/>
      </xdr:nvSpPr>
      <xdr:spPr>
        <a:xfrm>
          <a:off x="6136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3550" cy="259080"/>
    <xdr:sp macro="" textlink="">
      <xdr:nvSpPr>
        <xdr:cNvPr id="109" name="テキスト ボックス 108"/>
        <xdr:cNvSpPr txBox="1"/>
      </xdr:nvSpPr>
      <xdr:spPr>
        <a:xfrm>
          <a:off x="6136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11" name="テキスト ボックス 110"/>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128270</xdr:rowOff>
    </xdr:from>
    <xdr:ext cx="469900" cy="259080"/>
    <xdr:sp macro="" textlink="">
      <xdr:nvSpPr>
        <xdr:cNvPr id="118" name="【図書館】&#10;一人当たり面積平均値テキスト"/>
        <xdr:cNvSpPr txBox="1"/>
      </xdr:nvSpPr>
      <xdr:spPr>
        <a:xfrm>
          <a:off x="10515600" y="664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107950</xdr:rowOff>
    </xdr:from>
    <xdr:to xmlns:xdr="http://schemas.openxmlformats.org/drawingml/2006/spreadsheetDrawing">
      <xdr:col>55</xdr:col>
      <xdr:colOff>50800</xdr:colOff>
      <xdr:row>41</xdr:row>
      <xdr:rowOff>38100</xdr:rowOff>
    </xdr:to>
    <xdr:sp macro="" textlink="">
      <xdr:nvSpPr>
        <xdr:cNvPr id="129" name="楕円 128"/>
        <xdr:cNvSpPr/>
      </xdr:nvSpPr>
      <xdr:spPr>
        <a:xfrm>
          <a:off x="104267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22860</xdr:rowOff>
    </xdr:from>
    <xdr:ext cx="469900" cy="259080"/>
    <xdr:sp macro="" textlink="">
      <xdr:nvSpPr>
        <xdr:cNvPr id="130" name="【図書館】&#10;一人当たり面積該当値テキスト"/>
        <xdr:cNvSpPr txBox="1"/>
      </xdr:nvSpPr>
      <xdr:spPr>
        <a:xfrm>
          <a:off x="10515600" y="688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107950</xdr:rowOff>
    </xdr:from>
    <xdr:to xmlns:xdr="http://schemas.openxmlformats.org/drawingml/2006/spreadsheetDrawing">
      <xdr:col>50</xdr:col>
      <xdr:colOff>165100</xdr:colOff>
      <xdr:row>41</xdr:row>
      <xdr:rowOff>38100</xdr:rowOff>
    </xdr:to>
    <xdr:sp macro="" textlink="">
      <xdr:nvSpPr>
        <xdr:cNvPr id="131" name="楕円 130"/>
        <xdr:cNvSpPr/>
      </xdr:nvSpPr>
      <xdr:spPr>
        <a:xfrm>
          <a:off x="9588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158750</xdr:rowOff>
    </xdr:from>
    <xdr:to xmlns:xdr="http://schemas.openxmlformats.org/drawingml/2006/spreadsheetDrawing">
      <xdr:col>54</xdr:col>
      <xdr:colOff>190500</xdr:colOff>
      <xdr:row>40</xdr:row>
      <xdr:rowOff>158750</xdr:rowOff>
    </xdr:to>
    <xdr:cxnSp macro="">
      <xdr:nvCxnSpPr>
        <xdr:cNvPr id="132" name="直線コネクタ 131"/>
        <xdr:cNvCxnSpPr/>
      </xdr:nvCxnSpPr>
      <xdr:spPr>
        <a:xfrm>
          <a:off x="9639300" y="701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112395</xdr:rowOff>
    </xdr:from>
    <xdr:to xmlns:xdr="http://schemas.openxmlformats.org/drawingml/2006/spreadsheetDrawing">
      <xdr:col>46</xdr:col>
      <xdr:colOff>38100</xdr:colOff>
      <xdr:row>41</xdr:row>
      <xdr:rowOff>42545</xdr:rowOff>
    </xdr:to>
    <xdr:sp macro="" textlink="">
      <xdr:nvSpPr>
        <xdr:cNvPr id="133" name="楕円 132"/>
        <xdr:cNvSpPr/>
      </xdr:nvSpPr>
      <xdr:spPr>
        <a:xfrm>
          <a:off x="8699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158750</xdr:rowOff>
    </xdr:from>
    <xdr:to xmlns:xdr="http://schemas.openxmlformats.org/drawingml/2006/spreadsheetDrawing">
      <xdr:col>50</xdr:col>
      <xdr:colOff>114300</xdr:colOff>
      <xdr:row>40</xdr:row>
      <xdr:rowOff>163195</xdr:rowOff>
    </xdr:to>
    <xdr:cxnSp macro="">
      <xdr:nvCxnSpPr>
        <xdr:cNvPr id="134" name="直線コネクタ 133"/>
        <xdr:cNvCxnSpPr/>
      </xdr:nvCxnSpPr>
      <xdr:spPr>
        <a:xfrm flipV="1">
          <a:off x="8750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112395</xdr:rowOff>
    </xdr:from>
    <xdr:to xmlns:xdr="http://schemas.openxmlformats.org/drawingml/2006/spreadsheetDrawing">
      <xdr:col>41</xdr:col>
      <xdr:colOff>101600</xdr:colOff>
      <xdr:row>41</xdr:row>
      <xdr:rowOff>42545</xdr:rowOff>
    </xdr:to>
    <xdr:sp macro="" textlink="">
      <xdr:nvSpPr>
        <xdr:cNvPr id="135" name="楕円 134"/>
        <xdr:cNvSpPr/>
      </xdr:nvSpPr>
      <xdr:spPr>
        <a:xfrm>
          <a:off x="7810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163195</xdr:rowOff>
    </xdr:from>
    <xdr:to xmlns:xdr="http://schemas.openxmlformats.org/drawingml/2006/spreadsheetDrawing">
      <xdr:col>45</xdr:col>
      <xdr:colOff>177800</xdr:colOff>
      <xdr:row>40</xdr:row>
      <xdr:rowOff>163195</xdr:rowOff>
    </xdr:to>
    <xdr:cxnSp macro="">
      <xdr:nvCxnSpPr>
        <xdr:cNvPr id="136" name="直線コネクタ 135"/>
        <xdr:cNvCxnSpPr/>
      </xdr:nvCxnSpPr>
      <xdr:spPr>
        <a:xfrm>
          <a:off x="7861300" y="702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116840</xdr:rowOff>
    </xdr:from>
    <xdr:to xmlns:xdr="http://schemas.openxmlformats.org/drawingml/2006/spreadsheetDrawing">
      <xdr:col>36</xdr:col>
      <xdr:colOff>165100</xdr:colOff>
      <xdr:row>41</xdr:row>
      <xdr:rowOff>46990</xdr:rowOff>
    </xdr:to>
    <xdr:sp macro="" textlink="">
      <xdr:nvSpPr>
        <xdr:cNvPr id="137" name="楕円 136"/>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163195</xdr:rowOff>
    </xdr:from>
    <xdr:to xmlns:xdr="http://schemas.openxmlformats.org/drawingml/2006/spreadsheetDrawing">
      <xdr:col>41</xdr:col>
      <xdr:colOff>50800</xdr:colOff>
      <xdr:row>40</xdr:row>
      <xdr:rowOff>167640</xdr:rowOff>
    </xdr:to>
    <xdr:cxnSp macro="">
      <xdr:nvCxnSpPr>
        <xdr:cNvPr id="138" name="直線コネクタ 137"/>
        <xdr:cNvCxnSpPr/>
      </xdr:nvCxnSpPr>
      <xdr:spPr>
        <a:xfrm flipV="1">
          <a:off x="6972300" y="70211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56515</xdr:rowOff>
    </xdr:from>
    <xdr:ext cx="469900" cy="258445"/>
    <xdr:sp macro="" textlink="">
      <xdr:nvSpPr>
        <xdr:cNvPr id="139" name="n_1aveValue【図書館】&#10;一人当たり面積"/>
        <xdr:cNvSpPr txBox="1"/>
      </xdr:nvSpPr>
      <xdr:spPr>
        <a:xfrm>
          <a:off x="9391650" y="657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60960</xdr:rowOff>
    </xdr:from>
    <xdr:ext cx="466090" cy="259080"/>
    <xdr:sp macro="" textlink="">
      <xdr:nvSpPr>
        <xdr:cNvPr id="140" name="n_2aveValue【図書館】&#10;一人当たり面積"/>
        <xdr:cNvSpPr txBox="1"/>
      </xdr:nvSpPr>
      <xdr:spPr>
        <a:xfrm>
          <a:off x="8515350" y="657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66040</xdr:rowOff>
    </xdr:from>
    <xdr:ext cx="466090" cy="255270"/>
    <xdr:sp macro="" textlink="">
      <xdr:nvSpPr>
        <xdr:cNvPr id="141" name="n_3aveValue【図書館】&#10;一人当たり面積"/>
        <xdr:cNvSpPr txBox="1"/>
      </xdr:nvSpPr>
      <xdr:spPr>
        <a:xfrm>
          <a:off x="7626350" y="6581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70485</xdr:rowOff>
    </xdr:from>
    <xdr:ext cx="466090" cy="259080"/>
    <xdr:sp macro="" textlink="">
      <xdr:nvSpPr>
        <xdr:cNvPr id="142" name="n_4aveValue【図書館】&#10;一人当たり面積"/>
        <xdr:cNvSpPr txBox="1"/>
      </xdr:nvSpPr>
      <xdr:spPr>
        <a:xfrm>
          <a:off x="6737350" y="6585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29210</xdr:rowOff>
    </xdr:from>
    <xdr:ext cx="469900" cy="255270"/>
    <xdr:sp macro="" textlink="">
      <xdr:nvSpPr>
        <xdr:cNvPr id="143" name="n_1mainValue【図書館】&#10;一人当たり面積"/>
        <xdr:cNvSpPr txBox="1"/>
      </xdr:nvSpPr>
      <xdr:spPr>
        <a:xfrm>
          <a:off x="9391650" y="70586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33655</xdr:rowOff>
    </xdr:from>
    <xdr:ext cx="466090" cy="258445"/>
    <xdr:sp macro="" textlink="">
      <xdr:nvSpPr>
        <xdr:cNvPr id="144" name="n_2mainValue【図書館】&#10;一人当たり面積"/>
        <xdr:cNvSpPr txBox="1"/>
      </xdr:nvSpPr>
      <xdr:spPr>
        <a:xfrm>
          <a:off x="8515350" y="70631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33655</xdr:rowOff>
    </xdr:from>
    <xdr:ext cx="466090" cy="258445"/>
    <xdr:sp macro="" textlink="">
      <xdr:nvSpPr>
        <xdr:cNvPr id="145" name="n_3mainValue【図書館】&#10;一人当たり面積"/>
        <xdr:cNvSpPr txBox="1"/>
      </xdr:nvSpPr>
      <xdr:spPr>
        <a:xfrm>
          <a:off x="7626350" y="70631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38100</xdr:rowOff>
    </xdr:from>
    <xdr:ext cx="466090" cy="259080"/>
    <xdr:sp macro="" textlink="">
      <xdr:nvSpPr>
        <xdr:cNvPr id="146" name="n_4mainValue【図書館】&#10;一人当たり面積"/>
        <xdr:cNvSpPr txBox="1"/>
      </xdr:nvSpPr>
      <xdr:spPr>
        <a:xfrm>
          <a:off x="6737350" y="7067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51</xdr:row>
      <xdr:rowOff>171450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17</xdr:col>
      <xdr:colOff>190500</xdr:colOff>
      <xdr:row>51</xdr:row>
      <xdr:rowOff>171450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17</xdr:col>
      <xdr:colOff>190500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23</xdr:col>
      <xdr:colOff>190500</xdr:colOff>
      <xdr:row>51</xdr:row>
      <xdr:rowOff>171450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23</xdr:col>
      <xdr:colOff>190500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5" name="テキスト ボックス 154"/>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7" name="テキスト ボックス 156"/>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9080"/>
    <xdr:sp macro="" textlink="">
      <xdr:nvSpPr>
        <xdr:cNvPr id="159" name="テキスト ボックス 158"/>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270"/>
    <xdr:sp macro="" textlink="">
      <xdr:nvSpPr>
        <xdr:cNvPr id="163" name="テキスト ボックス 162"/>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280" cy="255270"/>
    <xdr:sp macro="" textlink="">
      <xdr:nvSpPr>
        <xdr:cNvPr id="169" name="テキスト ボックス 168"/>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103505</xdr:rowOff>
    </xdr:from>
    <xdr:ext cx="405130" cy="259080"/>
    <xdr:sp macro="" textlink="">
      <xdr:nvSpPr>
        <xdr:cNvPr id="176" name="【体育館・プール】&#10;有形固定資産減価償却率平均値テキスト"/>
        <xdr:cNvSpPr txBox="1"/>
      </xdr:nvSpPr>
      <xdr:spPr>
        <a:xfrm>
          <a:off x="4673600" y="1021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23495</xdr:rowOff>
    </xdr:from>
    <xdr:to xmlns:xdr="http://schemas.openxmlformats.org/drawingml/2006/spreadsheetDrawing">
      <xdr:col>24</xdr:col>
      <xdr:colOff>114300</xdr:colOff>
      <xdr:row>61</xdr:row>
      <xdr:rowOff>125095</xdr:rowOff>
    </xdr:to>
    <xdr:sp macro="" textlink="">
      <xdr:nvSpPr>
        <xdr:cNvPr id="187" name="楕円 186"/>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1905</xdr:rowOff>
    </xdr:from>
    <xdr:ext cx="405130" cy="259080"/>
    <xdr:sp macro="" textlink="">
      <xdr:nvSpPr>
        <xdr:cNvPr id="188" name="【体育館・プール】&#10;有形固定資産減価償却率該当値テキスト"/>
        <xdr:cNvSpPr txBox="1"/>
      </xdr:nvSpPr>
      <xdr:spPr>
        <a:xfrm>
          <a:off x="4673600" y="10460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164465</xdr:rowOff>
    </xdr:from>
    <xdr:to xmlns:xdr="http://schemas.openxmlformats.org/drawingml/2006/spreadsheetDrawing">
      <xdr:col>20</xdr:col>
      <xdr:colOff>38100</xdr:colOff>
      <xdr:row>61</xdr:row>
      <xdr:rowOff>94615</xdr:rowOff>
    </xdr:to>
    <xdr:sp macro="" textlink="">
      <xdr:nvSpPr>
        <xdr:cNvPr id="189" name="楕円 188"/>
        <xdr:cNvSpPr/>
      </xdr:nvSpPr>
      <xdr:spPr>
        <a:xfrm>
          <a:off x="3746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43815</xdr:rowOff>
    </xdr:from>
    <xdr:to xmlns:xdr="http://schemas.openxmlformats.org/drawingml/2006/spreadsheetDrawing">
      <xdr:col>24</xdr:col>
      <xdr:colOff>63500</xdr:colOff>
      <xdr:row>61</xdr:row>
      <xdr:rowOff>74930</xdr:rowOff>
    </xdr:to>
    <xdr:cxnSp macro="">
      <xdr:nvCxnSpPr>
        <xdr:cNvPr id="190" name="直線コネクタ 189"/>
        <xdr:cNvCxnSpPr/>
      </xdr:nvCxnSpPr>
      <xdr:spPr>
        <a:xfrm>
          <a:off x="3797300" y="105022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128270</xdr:rowOff>
    </xdr:from>
    <xdr:to xmlns:xdr="http://schemas.openxmlformats.org/drawingml/2006/spreadsheetDrawing">
      <xdr:col>15</xdr:col>
      <xdr:colOff>101600</xdr:colOff>
      <xdr:row>61</xdr:row>
      <xdr:rowOff>58420</xdr:rowOff>
    </xdr:to>
    <xdr:sp macro="" textlink="">
      <xdr:nvSpPr>
        <xdr:cNvPr id="191" name="楕円 190"/>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7620</xdr:rowOff>
    </xdr:from>
    <xdr:to xmlns:xdr="http://schemas.openxmlformats.org/drawingml/2006/spreadsheetDrawing">
      <xdr:col>19</xdr:col>
      <xdr:colOff>177800</xdr:colOff>
      <xdr:row>61</xdr:row>
      <xdr:rowOff>43815</xdr:rowOff>
    </xdr:to>
    <xdr:cxnSp macro="">
      <xdr:nvCxnSpPr>
        <xdr:cNvPr id="192" name="直線コネクタ 191"/>
        <xdr:cNvCxnSpPr/>
      </xdr:nvCxnSpPr>
      <xdr:spPr>
        <a:xfrm>
          <a:off x="2908300" y="104660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122555</xdr:rowOff>
    </xdr:from>
    <xdr:to xmlns:xdr="http://schemas.openxmlformats.org/drawingml/2006/spreadsheetDrawing">
      <xdr:col>10</xdr:col>
      <xdr:colOff>165100</xdr:colOff>
      <xdr:row>62</xdr:row>
      <xdr:rowOff>52705</xdr:rowOff>
    </xdr:to>
    <xdr:sp macro="" textlink="">
      <xdr:nvSpPr>
        <xdr:cNvPr id="193" name="楕円 192"/>
        <xdr:cNvSpPr/>
      </xdr:nvSpPr>
      <xdr:spPr>
        <a:xfrm>
          <a:off x="196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7620</xdr:rowOff>
    </xdr:from>
    <xdr:to xmlns:xdr="http://schemas.openxmlformats.org/drawingml/2006/spreadsheetDrawing">
      <xdr:col>15</xdr:col>
      <xdr:colOff>50800</xdr:colOff>
      <xdr:row>62</xdr:row>
      <xdr:rowOff>1905</xdr:rowOff>
    </xdr:to>
    <xdr:cxnSp macro="">
      <xdr:nvCxnSpPr>
        <xdr:cNvPr id="194" name="直線コネクタ 193"/>
        <xdr:cNvCxnSpPr/>
      </xdr:nvCxnSpPr>
      <xdr:spPr>
        <a:xfrm flipV="1">
          <a:off x="2019300" y="1046607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88265</xdr:rowOff>
    </xdr:from>
    <xdr:to xmlns:xdr="http://schemas.openxmlformats.org/drawingml/2006/spreadsheetDrawing">
      <xdr:col>6</xdr:col>
      <xdr:colOff>38100</xdr:colOff>
      <xdr:row>62</xdr:row>
      <xdr:rowOff>18415</xdr:rowOff>
    </xdr:to>
    <xdr:sp macro="" textlink="">
      <xdr:nvSpPr>
        <xdr:cNvPr id="195" name="楕円 194"/>
        <xdr:cNvSpPr/>
      </xdr:nvSpPr>
      <xdr:spPr>
        <a:xfrm>
          <a:off x="1079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139065</xdr:rowOff>
    </xdr:from>
    <xdr:to xmlns:xdr="http://schemas.openxmlformats.org/drawingml/2006/spreadsheetDrawing">
      <xdr:col>10</xdr:col>
      <xdr:colOff>114300</xdr:colOff>
      <xdr:row>62</xdr:row>
      <xdr:rowOff>1905</xdr:rowOff>
    </xdr:to>
    <xdr:cxnSp macro="">
      <xdr:nvCxnSpPr>
        <xdr:cNvPr id="196" name="直線コネクタ 195"/>
        <xdr:cNvCxnSpPr/>
      </xdr:nvCxnSpPr>
      <xdr:spPr>
        <a:xfrm>
          <a:off x="1130300" y="105975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xdr:rowOff>
    </xdr:from>
    <xdr:ext cx="405130" cy="259080"/>
    <xdr:sp macro="" textlink="">
      <xdr:nvSpPr>
        <xdr:cNvPr id="197" name="n_1aveValue【体育館・プール】&#10;有形固定資産減価償却率"/>
        <xdr:cNvSpPr txBox="1"/>
      </xdr:nvSpPr>
      <xdr:spPr>
        <a:xfrm>
          <a:off x="3582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137795</xdr:rowOff>
    </xdr:from>
    <xdr:ext cx="401320" cy="259080"/>
    <xdr:sp macro="" textlink="">
      <xdr:nvSpPr>
        <xdr:cNvPr id="198" name="n_2aveValue【体育館・プール】&#10;有形固定資産減価償却率"/>
        <xdr:cNvSpPr txBox="1"/>
      </xdr:nvSpPr>
      <xdr:spPr>
        <a:xfrm>
          <a:off x="2705735" y="100818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126365</xdr:rowOff>
    </xdr:from>
    <xdr:ext cx="401320" cy="259080"/>
    <xdr:sp macro="" textlink="">
      <xdr:nvSpPr>
        <xdr:cNvPr id="199" name="n_3aveValue【体育館・プール】&#10;有形固定資産減価償却率"/>
        <xdr:cNvSpPr txBox="1"/>
      </xdr:nvSpPr>
      <xdr:spPr>
        <a:xfrm>
          <a:off x="1816735" y="100704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105410</xdr:rowOff>
    </xdr:from>
    <xdr:ext cx="401320" cy="259080"/>
    <xdr:sp macro="" textlink="">
      <xdr:nvSpPr>
        <xdr:cNvPr id="200" name="n_4aveValue【体育館・プール】&#10;有形固定資産減価償却率"/>
        <xdr:cNvSpPr txBox="1"/>
      </xdr:nvSpPr>
      <xdr:spPr>
        <a:xfrm>
          <a:off x="927735" y="10049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86360</xdr:rowOff>
    </xdr:from>
    <xdr:ext cx="405130" cy="255270"/>
    <xdr:sp macro="" textlink="">
      <xdr:nvSpPr>
        <xdr:cNvPr id="201" name="n_1mainValue【体育館・プール】&#10;有形固定資産減価償却率"/>
        <xdr:cNvSpPr txBox="1"/>
      </xdr:nvSpPr>
      <xdr:spPr>
        <a:xfrm>
          <a:off x="3582035" y="105448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49530</xdr:rowOff>
    </xdr:from>
    <xdr:ext cx="401320" cy="259080"/>
    <xdr:sp macro="" textlink="">
      <xdr:nvSpPr>
        <xdr:cNvPr id="202" name="n_2mainValue【体育館・プール】&#10;有形固定資産減価償却率"/>
        <xdr:cNvSpPr txBox="1"/>
      </xdr:nvSpPr>
      <xdr:spPr>
        <a:xfrm>
          <a:off x="2705735" y="105079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43815</xdr:rowOff>
    </xdr:from>
    <xdr:ext cx="401320" cy="255270"/>
    <xdr:sp macro="" textlink="">
      <xdr:nvSpPr>
        <xdr:cNvPr id="203" name="n_3mainValue【体育館・プール】&#10;有形固定資産減価償却率"/>
        <xdr:cNvSpPr txBox="1"/>
      </xdr:nvSpPr>
      <xdr:spPr>
        <a:xfrm>
          <a:off x="1816735" y="106737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9525</xdr:rowOff>
    </xdr:from>
    <xdr:ext cx="401320" cy="255270"/>
    <xdr:sp macro="" textlink="">
      <xdr:nvSpPr>
        <xdr:cNvPr id="204" name="n_4mainValue【体育館・プール】&#10;有形固定資産減価償却率"/>
        <xdr:cNvSpPr txBox="1"/>
      </xdr:nvSpPr>
      <xdr:spPr>
        <a:xfrm>
          <a:off x="927735" y="106394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51</xdr:row>
      <xdr:rowOff>171450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51</xdr:row>
      <xdr:rowOff>171450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51</xdr:row>
      <xdr:rowOff>171450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3" name="テキスト ボックス 21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16" name="テキスト ボックス 215"/>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18" name="テキスト ボックス 217"/>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20" name="テキスト ボックス 219"/>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22" name="テキスト ボックス 221"/>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24" name="テキスト ボックス 223"/>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26" name="テキスト ボックス 225"/>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12700</xdr:rowOff>
    </xdr:from>
    <xdr:ext cx="469900" cy="259080"/>
    <xdr:sp macro="" textlink="">
      <xdr:nvSpPr>
        <xdr:cNvPr id="233" name="【体育館・プール】&#10;一人当たり面積平均値テキスト"/>
        <xdr:cNvSpPr txBox="1"/>
      </xdr:nvSpPr>
      <xdr:spPr>
        <a:xfrm>
          <a:off x="10515600" y="10814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9" name="テキスト ボックス 238"/>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0" name="テキスト ボックス 239"/>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1" name="テキスト ボックス 240"/>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2" name="テキスト ボックス 241"/>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3" name="テキスト ボックス 242"/>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24765</xdr:rowOff>
    </xdr:from>
    <xdr:to xmlns:xdr="http://schemas.openxmlformats.org/drawingml/2006/spreadsheetDrawing">
      <xdr:col>55</xdr:col>
      <xdr:colOff>50800</xdr:colOff>
      <xdr:row>63</xdr:row>
      <xdr:rowOff>126365</xdr:rowOff>
    </xdr:to>
    <xdr:sp macro="" textlink="">
      <xdr:nvSpPr>
        <xdr:cNvPr id="244" name="楕円 243"/>
        <xdr:cNvSpPr/>
      </xdr:nvSpPr>
      <xdr:spPr>
        <a:xfrm>
          <a:off x="104267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47625</xdr:rowOff>
    </xdr:from>
    <xdr:ext cx="469900" cy="259080"/>
    <xdr:sp macro="" textlink="">
      <xdr:nvSpPr>
        <xdr:cNvPr id="245" name="【体育館・プール】&#10;一人当たり面積該当値テキスト"/>
        <xdr:cNvSpPr txBox="1"/>
      </xdr:nvSpPr>
      <xdr:spPr>
        <a:xfrm>
          <a:off x="10515600" y="10677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26670</xdr:rowOff>
    </xdr:from>
    <xdr:to xmlns:xdr="http://schemas.openxmlformats.org/drawingml/2006/spreadsheetDrawing">
      <xdr:col>50</xdr:col>
      <xdr:colOff>165100</xdr:colOff>
      <xdr:row>63</xdr:row>
      <xdr:rowOff>128270</xdr:rowOff>
    </xdr:to>
    <xdr:sp macro="" textlink="">
      <xdr:nvSpPr>
        <xdr:cNvPr id="246" name="楕円 245"/>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75565</xdr:rowOff>
    </xdr:from>
    <xdr:to xmlns:xdr="http://schemas.openxmlformats.org/drawingml/2006/spreadsheetDrawing">
      <xdr:col>54</xdr:col>
      <xdr:colOff>190500</xdr:colOff>
      <xdr:row>63</xdr:row>
      <xdr:rowOff>77470</xdr:rowOff>
    </xdr:to>
    <xdr:cxnSp macro="">
      <xdr:nvCxnSpPr>
        <xdr:cNvPr id="247" name="直線コネクタ 246"/>
        <xdr:cNvCxnSpPr/>
      </xdr:nvCxnSpPr>
      <xdr:spPr>
        <a:xfrm flipV="1">
          <a:off x="9639300" y="108769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30480</xdr:rowOff>
    </xdr:from>
    <xdr:to xmlns:xdr="http://schemas.openxmlformats.org/drawingml/2006/spreadsheetDrawing">
      <xdr:col>46</xdr:col>
      <xdr:colOff>38100</xdr:colOff>
      <xdr:row>63</xdr:row>
      <xdr:rowOff>132080</xdr:rowOff>
    </xdr:to>
    <xdr:sp macro="" textlink="">
      <xdr:nvSpPr>
        <xdr:cNvPr id="248" name="楕円 247"/>
        <xdr:cNvSpPr/>
      </xdr:nvSpPr>
      <xdr:spPr>
        <a:xfrm>
          <a:off x="8699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77470</xdr:rowOff>
    </xdr:from>
    <xdr:to xmlns:xdr="http://schemas.openxmlformats.org/drawingml/2006/spreadsheetDrawing">
      <xdr:col>50</xdr:col>
      <xdr:colOff>114300</xdr:colOff>
      <xdr:row>63</xdr:row>
      <xdr:rowOff>81280</xdr:rowOff>
    </xdr:to>
    <xdr:cxnSp macro="">
      <xdr:nvCxnSpPr>
        <xdr:cNvPr id="249" name="直線コネクタ 248"/>
        <xdr:cNvCxnSpPr/>
      </xdr:nvCxnSpPr>
      <xdr:spPr>
        <a:xfrm flipV="1">
          <a:off x="8750300" y="10878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33020</xdr:rowOff>
    </xdr:from>
    <xdr:to xmlns:xdr="http://schemas.openxmlformats.org/drawingml/2006/spreadsheetDrawing">
      <xdr:col>41</xdr:col>
      <xdr:colOff>101600</xdr:colOff>
      <xdr:row>63</xdr:row>
      <xdr:rowOff>134620</xdr:rowOff>
    </xdr:to>
    <xdr:sp macro="" textlink="">
      <xdr:nvSpPr>
        <xdr:cNvPr id="250" name="楕円 249"/>
        <xdr:cNvSpPr/>
      </xdr:nvSpPr>
      <xdr:spPr>
        <a:xfrm>
          <a:off x="781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81280</xdr:rowOff>
    </xdr:from>
    <xdr:to xmlns:xdr="http://schemas.openxmlformats.org/drawingml/2006/spreadsheetDrawing">
      <xdr:col>45</xdr:col>
      <xdr:colOff>177800</xdr:colOff>
      <xdr:row>63</xdr:row>
      <xdr:rowOff>83820</xdr:rowOff>
    </xdr:to>
    <xdr:cxnSp macro="">
      <xdr:nvCxnSpPr>
        <xdr:cNvPr id="251" name="直線コネクタ 250"/>
        <xdr:cNvCxnSpPr/>
      </xdr:nvCxnSpPr>
      <xdr:spPr>
        <a:xfrm flipV="1">
          <a:off x="7861300" y="10882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35560</xdr:rowOff>
    </xdr:from>
    <xdr:to xmlns:xdr="http://schemas.openxmlformats.org/drawingml/2006/spreadsheetDrawing">
      <xdr:col>36</xdr:col>
      <xdr:colOff>165100</xdr:colOff>
      <xdr:row>63</xdr:row>
      <xdr:rowOff>137160</xdr:rowOff>
    </xdr:to>
    <xdr:sp macro="" textlink="">
      <xdr:nvSpPr>
        <xdr:cNvPr id="252" name="楕円 251"/>
        <xdr:cNvSpPr/>
      </xdr:nvSpPr>
      <xdr:spPr>
        <a:xfrm>
          <a:off x="69215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83820</xdr:rowOff>
    </xdr:from>
    <xdr:to xmlns:xdr="http://schemas.openxmlformats.org/drawingml/2006/spreadsheetDrawing">
      <xdr:col>41</xdr:col>
      <xdr:colOff>50800</xdr:colOff>
      <xdr:row>63</xdr:row>
      <xdr:rowOff>86360</xdr:rowOff>
    </xdr:to>
    <xdr:cxnSp macro="">
      <xdr:nvCxnSpPr>
        <xdr:cNvPr id="253" name="直線コネクタ 252"/>
        <xdr:cNvCxnSpPr/>
      </xdr:nvCxnSpPr>
      <xdr:spPr>
        <a:xfrm flipV="1">
          <a:off x="6972300" y="10885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132080</xdr:rowOff>
    </xdr:from>
    <xdr:ext cx="469900" cy="255270"/>
    <xdr:sp macro="" textlink="">
      <xdr:nvSpPr>
        <xdr:cNvPr id="254" name="n_1aveValue【体育館・プール】&#10;一人当たり面積"/>
        <xdr:cNvSpPr txBox="1"/>
      </xdr:nvSpPr>
      <xdr:spPr>
        <a:xfrm>
          <a:off x="9391650" y="109334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136525</xdr:rowOff>
    </xdr:from>
    <xdr:ext cx="466090" cy="258445"/>
    <xdr:sp macro="" textlink="">
      <xdr:nvSpPr>
        <xdr:cNvPr id="255" name="n_2aveValue【体育館・プール】&#10;一人当たり面積"/>
        <xdr:cNvSpPr txBox="1"/>
      </xdr:nvSpPr>
      <xdr:spPr>
        <a:xfrm>
          <a:off x="8515350" y="109378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146050</xdr:rowOff>
    </xdr:from>
    <xdr:ext cx="466090" cy="255270"/>
    <xdr:sp macro="" textlink="">
      <xdr:nvSpPr>
        <xdr:cNvPr id="256" name="n_3aveValue【体育館・プール】&#10;一人当たり面積"/>
        <xdr:cNvSpPr txBox="1"/>
      </xdr:nvSpPr>
      <xdr:spPr>
        <a:xfrm>
          <a:off x="7626350" y="109474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158750</xdr:rowOff>
    </xdr:from>
    <xdr:ext cx="466090" cy="259080"/>
    <xdr:sp macro="" textlink="">
      <xdr:nvSpPr>
        <xdr:cNvPr id="257" name="n_4aveValue【体育館・プール】&#10;一人当たり面積"/>
        <xdr:cNvSpPr txBox="1"/>
      </xdr:nvSpPr>
      <xdr:spPr>
        <a:xfrm>
          <a:off x="6737350" y="10960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144780</xdr:rowOff>
    </xdr:from>
    <xdr:ext cx="469900" cy="255270"/>
    <xdr:sp macro="" textlink="">
      <xdr:nvSpPr>
        <xdr:cNvPr id="258" name="n_1mainValue【体育館・プール】&#10;一人当たり面積"/>
        <xdr:cNvSpPr txBox="1"/>
      </xdr:nvSpPr>
      <xdr:spPr>
        <a:xfrm>
          <a:off x="9391650" y="106032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148590</xdr:rowOff>
    </xdr:from>
    <xdr:ext cx="466090" cy="259080"/>
    <xdr:sp macro="" textlink="">
      <xdr:nvSpPr>
        <xdr:cNvPr id="259" name="n_2mainValue【体育館・プール】&#10;一人当たり面積"/>
        <xdr:cNvSpPr txBox="1"/>
      </xdr:nvSpPr>
      <xdr:spPr>
        <a:xfrm>
          <a:off x="8515350" y="10607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151130</xdr:rowOff>
    </xdr:from>
    <xdr:ext cx="466090" cy="259080"/>
    <xdr:sp macro="" textlink="">
      <xdr:nvSpPr>
        <xdr:cNvPr id="260" name="n_3mainValue【体育館・プール】&#10;一人当たり面積"/>
        <xdr:cNvSpPr txBox="1"/>
      </xdr:nvSpPr>
      <xdr:spPr>
        <a:xfrm>
          <a:off x="7626350" y="10609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153670</xdr:rowOff>
    </xdr:from>
    <xdr:ext cx="466090" cy="259080"/>
    <xdr:sp macro="" textlink="">
      <xdr:nvSpPr>
        <xdr:cNvPr id="261" name="n_4mainValue【体育館・プール】&#10;一人当たり面積"/>
        <xdr:cNvSpPr txBox="1"/>
      </xdr:nvSpPr>
      <xdr:spPr>
        <a:xfrm>
          <a:off x="6737350" y="10612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17</xdr:col>
      <xdr:colOff>190500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17</xdr:col>
      <xdr:colOff>190500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23</xdr:col>
      <xdr:colOff>190500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23</xdr:col>
      <xdr:colOff>190500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0" name="テキスト ボックス 269"/>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2" name="テキスト ボックス 271"/>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74" name="テキスト ボックス 273"/>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80" name="テキスト ボックス 279"/>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84" name="テキスト ボックス 283"/>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5270"/>
    <xdr:sp macro="" textlink="">
      <xdr:nvSpPr>
        <xdr:cNvPr id="289" name="【福祉施設】&#10;有形固定資産減価償却率最大値テキスト"/>
        <xdr:cNvSpPr txBox="1"/>
      </xdr:nvSpPr>
      <xdr:spPr>
        <a:xfrm>
          <a:off x="4673600" y="13036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5270"/>
    <xdr:sp macro="" textlink="">
      <xdr:nvSpPr>
        <xdr:cNvPr id="291" name="【福祉施設】&#10;有形固定資産減価償却率平均値テキスト"/>
        <xdr:cNvSpPr txBox="1"/>
      </xdr:nvSpPr>
      <xdr:spPr>
        <a:xfrm>
          <a:off x="4673600" y="1389380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90170</xdr:rowOff>
    </xdr:from>
    <xdr:to xmlns:xdr="http://schemas.openxmlformats.org/drawingml/2006/spreadsheetDrawing">
      <xdr:col>24</xdr:col>
      <xdr:colOff>114300</xdr:colOff>
      <xdr:row>86</xdr:row>
      <xdr:rowOff>20320</xdr:rowOff>
    </xdr:to>
    <xdr:sp macro="" textlink="">
      <xdr:nvSpPr>
        <xdr:cNvPr id="302" name="楕円 301"/>
        <xdr:cNvSpPr/>
      </xdr:nvSpPr>
      <xdr:spPr>
        <a:xfrm>
          <a:off x="4584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68580</xdr:rowOff>
    </xdr:from>
    <xdr:ext cx="405130" cy="259080"/>
    <xdr:sp macro="" textlink="">
      <xdr:nvSpPr>
        <xdr:cNvPr id="303" name="【福祉施設】&#10;有形固定資産減価償却率該当値テキスト"/>
        <xdr:cNvSpPr txBox="1"/>
      </xdr:nvSpPr>
      <xdr:spPr>
        <a:xfrm>
          <a:off x="4673600" y="1464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71120</xdr:rowOff>
    </xdr:from>
    <xdr:to xmlns:xdr="http://schemas.openxmlformats.org/drawingml/2006/spreadsheetDrawing">
      <xdr:col>20</xdr:col>
      <xdr:colOff>38100</xdr:colOff>
      <xdr:row>86</xdr:row>
      <xdr:rowOff>1270</xdr:rowOff>
    </xdr:to>
    <xdr:sp macro="" textlink="">
      <xdr:nvSpPr>
        <xdr:cNvPr id="304" name="楕円 303"/>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121920</xdr:rowOff>
    </xdr:from>
    <xdr:to xmlns:xdr="http://schemas.openxmlformats.org/drawingml/2006/spreadsheetDrawing">
      <xdr:col>24</xdr:col>
      <xdr:colOff>63500</xdr:colOff>
      <xdr:row>85</xdr:row>
      <xdr:rowOff>140970</xdr:rowOff>
    </xdr:to>
    <xdr:cxnSp macro="">
      <xdr:nvCxnSpPr>
        <xdr:cNvPr id="305" name="直線コネクタ 304"/>
        <xdr:cNvCxnSpPr/>
      </xdr:nvCxnSpPr>
      <xdr:spPr>
        <a:xfrm>
          <a:off x="3797300" y="146951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48260</xdr:rowOff>
    </xdr:from>
    <xdr:to xmlns:xdr="http://schemas.openxmlformats.org/drawingml/2006/spreadsheetDrawing">
      <xdr:col>15</xdr:col>
      <xdr:colOff>101600</xdr:colOff>
      <xdr:row>85</xdr:row>
      <xdr:rowOff>149860</xdr:rowOff>
    </xdr:to>
    <xdr:sp macro="" textlink="">
      <xdr:nvSpPr>
        <xdr:cNvPr id="306" name="楕円 305"/>
        <xdr:cNvSpPr/>
      </xdr:nvSpPr>
      <xdr:spPr>
        <a:xfrm>
          <a:off x="28575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99060</xdr:rowOff>
    </xdr:from>
    <xdr:to xmlns:xdr="http://schemas.openxmlformats.org/drawingml/2006/spreadsheetDrawing">
      <xdr:col>19</xdr:col>
      <xdr:colOff>177800</xdr:colOff>
      <xdr:row>85</xdr:row>
      <xdr:rowOff>121920</xdr:rowOff>
    </xdr:to>
    <xdr:cxnSp macro="">
      <xdr:nvCxnSpPr>
        <xdr:cNvPr id="307" name="直線コネクタ 306"/>
        <xdr:cNvCxnSpPr/>
      </xdr:nvCxnSpPr>
      <xdr:spPr>
        <a:xfrm>
          <a:off x="2908300" y="14672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23495</xdr:rowOff>
    </xdr:from>
    <xdr:to xmlns:xdr="http://schemas.openxmlformats.org/drawingml/2006/spreadsheetDrawing">
      <xdr:col>10</xdr:col>
      <xdr:colOff>165100</xdr:colOff>
      <xdr:row>85</xdr:row>
      <xdr:rowOff>125095</xdr:rowOff>
    </xdr:to>
    <xdr:sp macro="" textlink="">
      <xdr:nvSpPr>
        <xdr:cNvPr id="308" name="楕円 307"/>
        <xdr:cNvSpPr/>
      </xdr:nvSpPr>
      <xdr:spPr>
        <a:xfrm>
          <a:off x="1968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74930</xdr:rowOff>
    </xdr:from>
    <xdr:to xmlns:xdr="http://schemas.openxmlformats.org/drawingml/2006/spreadsheetDrawing">
      <xdr:col>15</xdr:col>
      <xdr:colOff>50800</xdr:colOff>
      <xdr:row>85</xdr:row>
      <xdr:rowOff>99060</xdr:rowOff>
    </xdr:to>
    <xdr:cxnSp macro="">
      <xdr:nvCxnSpPr>
        <xdr:cNvPr id="309" name="直線コネクタ 308"/>
        <xdr:cNvCxnSpPr/>
      </xdr:nvCxnSpPr>
      <xdr:spPr>
        <a:xfrm>
          <a:off x="2019300" y="146481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170180</xdr:rowOff>
    </xdr:from>
    <xdr:to xmlns:xdr="http://schemas.openxmlformats.org/drawingml/2006/spreadsheetDrawing">
      <xdr:col>6</xdr:col>
      <xdr:colOff>38100</xdr:colOff>
      <xdr:row>85</xdr:row>
      <xdr:rowOff>100330</xdr:rowOff>
    </xdr:to>
    <xdr:sp macro="" textlink="">
      <xdr:nvSpPr>
        <xdr:cNvPr id="310" name="楕円 309"/>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49530</xdr:rowOff>
    </xdr:from>
    <xdr:to xmlns:xdr="http://schemas.openxmlformats.org/drawingml/2006/spreadsheetDrawing">
      <xdr:col>10</xdr:col>
      <xdr:colOff>114300</xdr:colOff>
      <xdr:row>85</xdr:row>
      <xdr:rowOff>74930</xdr:rowOff>
    </xdr:to>
    <xdr:cxnSp macro="">
      <xdr:nvCxnSpPr>
        <xdr:cNvPr id="311" name="直線コネクタ 310"/>
        <xdr:cNvCxnSpPr/>
      </xdr:nvCxnSpPr>
      <xdr:spPr>
        <a:xfrm>
          <a:off x="1130300" y="146227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5270"/>
    <xdr:sp macro="" textlink="">
      <xdr:nvSpPr>
        <xdr:cNvPr id="312" name="n_1aveValue【福祉施設】&#10;有形固定資産減価償却率"/>
        <xdr:cNvSpPr txBox="1"/>
      </xdr:nvSpPr>
      <xdr:spPr>
        <a:xfrm>
          <a:off x="3582035" y="137928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1320" cy="255270"/>
    <xdr:sp macro="" textlink="">
      <xdr:nvSpPr>
        <xdr:cNvPr id="313" name="n_2aveValue【福祉施設】&#10;有形固定資産減価償却率"/>
        <xdr:cNvSpPr txBox="1"/>
      </xdr:nvSpPr>
      <xdr:spPr>
        <a:xfrm>
          <a:off x="2705735" y="137680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1320" cy="259080"/>
    <xdr:sp macro="" textlink="">
      <xdr:nvSpPr>
        <xdr:cNvPr id="314" name="n_3aveValue【福祉施設】&#10;有形固定資産減価償却率"/>
        <xdr:cNvSpPr txBox="1"/>
      </xdr:nvSpPr>
      <xdr:spPr>
        <a:xfrm>
          <a:off x="1816735" y="13729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1320" cy="255270"/>
    <xdr:sp macro="" textlink="">
      <xdr:nvSpPr>
        <xdr:cNvPr id="315" name="n_4aveValue【福祉施設】&#10;有形固定資産減価償却率"/>
        <xdr:cNvSpPr txBox="1"/>
      </xdr:nvSpPr>
      <xdr:spPr>
        <a:xfrm>
          <a:off x="927735" y="137585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163830</xdr:rowOff>
    </xdr:from>
    <xdr:ext cx="405130" cy="259080"/>
    <xdr:sp macro="" textlink="">
      <xdr:nvSpPr>
        <xdr:cNvPr id="316" name="n_1mainValue【福祉施設】&#10;有形固定資産減価償却率"/>
        <xdr:cNvSpPr txBox="1"/>
      </xdr:nvSpPr>
      <xdr:spPr>
        <a:xfrm>
          <a:off x="3582035" y="14737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140970</xdr:rowOff>
    </xdr:from>
    <xdr:ext cx="401320" cy="259080"/>
    <xdr:sp macro="" textlink="">
      <xdr:nvSpPr>
        <xdr:cNvPr id="317" name="n_2mainValue【福祉施設】&#10;有形固定資産減価償却率"/>
        <xdr:cNvSpPr txBox="1"/>
      </xdr:nvSpPr>
      <xdr:spPr>
        <a:xfrm>
          <a:off x="2705735" y="147142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116205</xdr:rowOff>
    </xdr:from>
    <xdr:ext cx="401320" cy="259080"/>
    <xdr:sp macro="" textlink="">
      <xdr:nvSpPr>
        <xdr:cNvPr id="318" name="n_3mainValue【福祉施設】&#10;有形固定資産減価償却率"/>
        <xdr:cNvSpPr txBox="1"/>
      </xdr:nvSpPr>
      <xdr:spPr>
        <a:xfrm>
          <a:off x="1816735" y="146894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91440</xdr:rowOff>
    </xdr:from>
    <xdr:ext cx="401320" cy="259080"/>
    <xdr:sp macro="" textlink="">
      <xdr:nvSpPr>
        <xdr:cNvPr id="319" name="n_4mainValue【福祉施設】&#10;有形固定資産減価償却率"/>
        <xdr:cNvSpPr txBox="1"/>
      </xdr:nvSpPr>
      <xdr:spPr>
        <a:xfrm>
          <a:off x="927735" y="146646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28" name="テキスト ボックス 327"/>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3550" cy="259080"/>
    <xdr:sp macro="" textlink="">
      <xdr:nvSpPr>
        <xdr:cNvPr id="331" name="テキスト ボックス 330"/>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3550" cy="259080"/>
    <xdr:sp macro="" textlink="">
      <xdr:nvSpPr>
        <xdr:cNvPr id="333" name="テキスト ボックス 332"/>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3550" cy="259080"/>
    <xdr:sp macro="" textlink="">
      <xdr:nvSpPr>
        <xdr:cNvPr id="335" name="テキスト ボックス 334"/>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3550" cy="259080"/>
    <xdr:sp macro="" textlink="">
      <xdr:nvSpPr>
        <xdr:cNvPr id="337" name="テキスト ボックス 336"/>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39" name="テキスト ボックス 338"/>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5270"/>
    <xdr:sp macro="" textlink="">
      <xdr:nvSpPr>
        <xdr:cNvPr id="342" name="【福祉施設】&#10;一人当たり面積最小値テキスト"/>
        <xdr:cNvSpPr txBox="1"/>
      </xdr:nvSpPr>
      <xdr:spPr>
        <a:xfrm>
          <a:off x="10515600" y="147751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158750</xdr:rowOff>
    </xdr:from>
    <xdr:ext cx="469900" cy="259080"/>
    <xdr:sp macro="" textlink="">
      <xdr:nvSpPr>
        <xdr:cNvPr id="346" name="【福祉施設】&#10;一人当たり面積平均値テキスト"/>
        <xdr:cNvSpPr txBox="1"/>
      </xdr:nvSpPr>
      <xdr:spPr>
        <a:xfrm>
          <a:off x="10515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163195</xdr:rowOff>
    </xdr:from>
    <xdr:to xmlns:xdr="http://schemas.openxmlformats.org/drawingml/2006/spreadsheetDrawing">
      <xdr:col>55</xdr:col>
      <xdr:colOff>50800</xdr:colOff>
      <xdr:row>85</xdr:row>
      <xdr:rowOff>93345</xdr:rowOff>
    </xdr:to>
    <xdr:sp macro="" textlink="">
      <xdr:nvSpPr>
        <xdr:cNvPr id="357" name="楕円 356"/>
        <xdr:cNvSpPr/>
      </xdr:nvSpPr>
      <xdr:spPr>
        <a:xfrm>
          <a:off x="10426700" y="145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141605</xdr:rowOff>
    </xdr:from>
    <xdr:ext cx="469900" cy="259080"/>
    <xdr:sp macro="" textlink="">
      <xdr:nvSpPr>
        <xdr:cNvPr id="358" name="【福祉施設】&#10;一人当たり面積該当値テキスト"/>
        <xdr:cNvSpPr txBox="1"/>
      </xdr:nvSpPr>
      <xdr:spPr>
        <a:xfrm>
          <a:off x="10515600" y="14543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151765</xdr:rowOff>
    </xdr:from>
    <xdr:to xmlns:xdr="http://schemas.openxmlformats.org/drawingml/2006/spreadsheetDrawing">
      <xdr:col>50</xdr:col>
      <xdr:colOff>165100</xdr:colOff>
      <xdr:row>85</xdr:row>
      <xdr:rowOff>81915</xdr:rowOff>
    </xdr:to>
    <xdr:sp macro="" textlink="">
      <xdr:nvSpPr>
        <xdr:cNvPr id="359" name="楕円 358"/>
        <xdr:cNvSpPr/>
      </xdr:nvSpPr>
      <xdr:spPr>
        <a:xfrm>
          <a:off x="9588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31115</xdr:rowOff>
    </xdr:from>
    <xdr:to xmlns:xdr="http://schemas.openxmlformats.org/drawingml/2006/spreadsheetDrawing">
      <xdr:col>54</xdr:col>
      <xdr:colOff>190500</xdr:colOff>
      <xdr:row>85</xdr:row>
      <xdr:rowOff>42545</xdr:rowOff>
    </xdr:to>
    <xdr:cxnSp macro="">
      <xdr:nvCxnSpPr>
        <xdr:cNvPr id="360" name="直線コネクタ 359"/>
        <xdr:cNvCxnSpPr/>
      </xdr:nvCxnSpPr>
      <xdr:spPr>
        <a:xfrm>
          <a:off x="9639300" y="146043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156210</xdr:rowOff>
    </xdr:from>
    <xdr:to xmlns:xdr="http://schemas.openxmlformats.org/drawingml/2006/spreadsheetDrawing">
      <xdr:col>46</xdr:col>
      <xdr:colOff>38100</xdr:colOff>
      <xdr:row>85</xdr:row>
      <xdr:rowOff>86360</xdr:rowOff>
    </xdr:to>
    <xdr:sp macro="" textlink="">
      <xdr:nvSpPr>
        <xdr:cNvPr id="361" name="楕円 360"/>
        <xdr:cNvSpPr/>
      </xdr:nvSpPr>
      <xdr:spPr>
        <a:xfrm>
          <a:off x="8699500" y="145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31115</xdr:rowOff>
    </xdr:from>
    <xdr:to xmlns:xdr="http://schemas.openxmlformats.org/drawingml/2006/spreadsheetDrawing">
      <xdr:col>50</xdr:col>
      <xdr:colOff>114300</xdr:colOff>
      <xdr:row>85</xdr:row>
      <xdr:rowOff>35560</xdr:rowOff>
    </xdr:to>
    <xdr:cxnSp macro="">
      <xdr:nvCxnSpPr>
        <xdr:cNvPr id="362" name="直線コネクタ 361"/>
        <xdr:cNvCxnSpPr/>
      </xdr:nvCxnSpPr>
      <xdr:spPr>
        <a:xfrm flipV="1">
          <a:off x="8750300" y="1460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158750</xdr:rowOff>
    </xdr:from>
    <xdr:to xmlns:xdr="http://schemas.openxmlformats.org/drawingml/2006/spreadsheetDrawing">
      <xdr:col>41</xdr:col>
      <xdr:colOff>101600</xdr:colOff>
      <xdr:row>85</xdr:row>
      <xdr:rowOff>88900</xdr:rowOff>
    </xdr:to>
    <xdr:sp macro="" textlink="">
      <xdr:nvSpPr>
        <xdr:cNvPr id="363" name="楕円 362"/>
        <xdr:cNvSpPr/>
      </xdr:nvSpPr>
      <xdr:spPr>
        <a:xfrm>
          <a:off x="781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35560</xdr:rowOff>
    </xdr:from>
    <xdr:to xmlns:xdr="http://schemas.openxmlformats.org/drawingml/2006/spreadsheetDrawing">
      <xdr:col>45</xdr:col>
      <xdr:colOff>177800</xdr:colOff>
      <xdr:row>85</xdr:row>
      <xdr:rowOff>38100</xdr:rowOff>
    </xdr:to>
    <xdr:cxnSp macro="">
      <xdr:nvCxnSpPr>
        <xdr:cNvPr id="364" name="直線コネクタ 363"/>
        <xdr:cNvCxnSpPr/>
      </xdr:nvCxnSpPr>
      <xdr:spPr>
        <a:xfrm flipV="1">
          <a:off x="7861300" y="14608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161290</xdr:rowOff>
    </xdr:from>
    <xdr:to xmlns:xdr="http://schemas.openxmlformats.org/drawingml/2006/spreadsheetDrawing">
      <xdr:col>36</xdr:col>
      <xdr:colOff>165100</xdr:colOff>
      <xdr:row>85</xdr:row>
      <xdr:rowOff>91440</xdr:rowOff>
    </xdr:to>
    <xdr:sp macro="" textlink="">
      <xdr:nvSpPr>
        <xdr:cNvPr id="365" name="楕円 364"/>
        <xdr:cNvSpPr/>
      </xdr:nvSpPr>
      <xdr:spPr>
        <a:xfrm>
          <a:off x="6921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38100</xdr:rowOff>
    </xdr:from>
    <xdr:to xmlns:xdr="http://schemas.openxmlformats.org/drawingml/2006/spreadsheetDrawing">
      <xdr:col>41</xdr:col>
      <xdr:colOff>50800</xdr:colOff>
      <xdr:row>85</xdr:row>
      <xdr:rowOff>40640</xdr:rowOff>
    </xdr:to>
    <xdr:cxnSp macro="">
      <xdr:nvCxnSpPr>
        <xdr:cNvPr id="366" name="直線コネクタ 365"/>
        <xdr:cNvCxnSpPr/>
      </xdr:nvCxnSpPr>
      <xdr:spPr>
        <a:xfrm flipV="1">
          <a:off x="6972300" y="1461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98425</xdr:rowOff>
    </xdr:from>
    <xdr:ext cx="469900" cy="255270"/>
    <xdr:sp macro="" textlink="">
      <xdr:nvSpPr>
        <xdr:cNvPr id="367" name="n_1aveValue【福祉施設】&#10;一人当たり面積"/>
        <xdr:cNvSpPr txBox="1"/>
      </xdr:nvSpPr>
      <xdr:spPr>
        <a:xfrm>
          <a:off x="9391650" y="141573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116840</xdr:rowOff>
    </xdr:from>
    <xdr:ext cx="466090" cy="259080"/>
    <xdr:sp macro="" textlink="">
      <xdr:nvSpPr>
        <xdr:cNvPr id="368" name="n_2aveValue【福祉施設】&#10;一人当たり面積"/>
        <xdr:cNvSpPr txBox="1"/>
      </xdr:nvSpPr>
      <xdr:spPr>
        <a:xfrm>
          <a:off x="8515350" y="141757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98425</xdr:rowOff>
    </xdr:from>
    <xdr:ext cx="466090" cy="255270"/>
    <xdr:sp macro="" textlink="">
      <xdr:nvSpPr>
        <xdr:cNvPr id="369" name="n_3aveValue【福祉施設】&#10;一人当たり面積"/>
        <xdr:cNvSpPr txBox="1"/>
      </xdr:nvSpPr>
      <xdr:spPr>
        <a:xfrm>
          <a:off x="7626350" y="141573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6090" cy="259080"/>
    <xdr:sp macro="" textlink="">
      <xdr:nvSpPr>
        <xdr:cNvPr id="370" name="n_4aveValue【福祉施設】&#10;一人当たり面積"/>
        <xdr:cNvSpPr txBox="1"/>
      </xdr:nvSpPr>
      <xdr:spPr>
        <a:xfrm>
          <a:off x="6737350" y="141668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73025</xdr:rowOff>
    </xdr:from>
    <xdr:ext cx="469900" cy="259080"/>
    <xdr:sp macro="" textlink="">
      <xdr:nvSpPr>
        <xdr:cNvPr id="371" name="n_1mainValue【福祉施設】&#10;一人当たり面積"/>
        <xdr:cNvSpPr txBox="1"/>
      </xdr:nvSpPr>
      <xdr:spPr>
        <a:xfrm>
          <a:off x="9391650" y="1464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77470</xdr:rowOff>
    </xdr:from>
    <xdr:ext cx="466090" cy="255270"/>
    <xdr:sp macro="" textlink="">
      <xdr:nvSpPr>
        <xdr:cNvPr id="372" name="n_2mainValue【福祉施設】&#10;一人当たり面積"/>
        <xdr:cNvSpPr txBox="1"/>
      </xdr:nvSpPr>
      <xdr:spPr>
        <a:xfrm>
          <a:off x="8515350" y="14650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80010</xdr:rowOff>
    </xdr:from>
    <xdr:ext cx="466090" cy="259080"/>
    <xdr:sp macro="" textlink="">
      <xdr:nvSpPr>
        <xdr:cNvPr id="373" name="n_3mainValue【福祉施設】&#10;一人当たり面積"/>
        <xdr:cNvSpPr txBox="1"/>
      </xdr:nvSpPr>
      <xdr:spPr>
        <a:xfrm>
          <a:off x="7626350" y="1465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82550</xdr:rowOff>
    </xdr:from>
    <xdr:ext cx="466090" cy="259080"/>
    <xdr:sp macro="" textlink="">
      <xdr:nvSpPr>
        <xdr:cNvPr id="374" name="n_4mainValue【福祉施設】&#10;一人当たり面積"/>
        <xdr:cNvSpPr txBox="1"/>
      </xdr:nvSpPr>
      <xdr:spPr>
        <a:xfrm>
          <a:off x="6737350" y="14655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190500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190500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190500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190500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3" name="テキスト ボックス 382"/>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5" name="テキスト ボックス 384"/>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3550" cy="255270"/>
    <xdr:sp macro="" textlink="">
      <xdr:nvSpPr>
        <xdr:cNvPr id="387" name="テキスト ボックス 386"/>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270"/>
    <xdr:sp macro="" textlink="">
      <xdr:nvSpPr>
        <xdr:cNvPr id="391" name="テキスト ボックス 390"/>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280" cy="255270"/>
    <xdr:sp macro="" textlink="">
      <xdr:nvSpPr>
        <xdr:cNvPr id="397" name="テキスト ボックス 396"/>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40360" cy="259080"/>
    <xdr:sp macro="" textlink="">
      <xdr:nvSpPr>
        <xdr:cNvPr id="403"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69215</xdr:rowOff>
    </xdr:from>
    <xdr:ext cx="405130" cy="259080"/>
    <xdr:sp macro="" textlink="">
      <xdr:nvSpPr>
        <xdr:cNvPr id="405" name="【市民会館】&#10;有形固定資産減価償却率平均値テキスト"/>
        <xdr:cNvSpPr txBox="1"/>
      </xdr:nvSpPr>
      <xdr:spPr>
        <a:xfrm>
          <a:off x="4673600" y="1790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06" name="フローチャート: 判断 405"/>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407" name="フローチャート: 判断 406"/>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408" name="フローチャート: 判断 407"/>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09" name="フローチャート: 判断 408"/>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0" name="フローチャート: 判断 409"/>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34925</xdr:rowOff>
    </xdr:from>
    <xdr:to xmlns:xdr="http://schemas.openxmlformats.org/drawingml/2006/spreadsheetDrawing">
      <xdr:col>24</xdr:col>
      <xdr:colOff>114300</xdr:colOff>
      <xdr:row>102</xdr:row>
      <xdr:rowOff>136525</xdr:rowOff>
    </xdr:to>
    <xdr:sp macro="" textlink="">
      <xdr:nvSpPr>
        <xdr:cNvPr id="416" name="楕円 415"/>
        <xdr:cNvSpPr/>
      </xdr:nvSpPr>
      <xdr:spPr>
        <a:xfrm>
          <a:off x="45847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57785</xdr:rowOff>
    </xdr:from>
    <xdr:ext cx="405130" cy="259080"/>
    <xdr:sp macro="" textlink="">
      <xdr:nvSpPr>
        <xdr:cNvPr id="417" name="【市民会館】&#10;有形固定資産減価償却率該当値テキスト"/>
        <xdr:cNvSpPr txBox="1"/>
      </xdr:nvSpPr>
      <xdr:spPr>
        <a:xfrm>
          <a:off x="4673600"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132080</xdr:rowOff>
    </xdr:from>
    <xdr:to xmlns:xdr="http://schemas.openxmlformats.org/drawingml/2006/spreadsheetDrawing">
      <xdr:col>20</xdr:col>
      <xdr:colOff>38100</xdr:colOff>
      <xdr:row>102</xdr:row>
      <xdr:rowOff>61595</xdr:rowOff>
    </xdr:to>
    <xdr:sp macro="" textlink="">
      <xdr:nvSpPr>
        <xdr:cNvPr id="418" name="楕円 417"/>
        <xdr:cNvSpPr/>
      </xdr:nvSpPr>
      <xdr:spPr>
        <a:xfrm>
          <a:off x="3746500" y="17448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10795</xdr:rowOff>
    </xdr:from>
    <xdr:to xmlns:xdr="http://schemas.openxmlformats.org/drawingml/2006/spreadsheetDrawing">
      <xdr:col>24</xdr:col>
      <xdr:colOff>63500</xdr:colOff>
      <xdr:row>102</xdr:row>
      <xdr:rowOff>86360</xdr:rowOff>
    </xdr:to>
    <xdr:cxnSp macro="">
      <xdr:nvCxnSpPr>
        <xdr:cNvPr id="419" name="直線コネクタ 418"/>
        <xdr:cNvCxnSpPr/>
      </xdr:nvCxnSpPr>
      <xdr:spPr>
        <a:xfrm>
          <a:off x="3797300" y="1749869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50165</xdr:rowOff>
    </xdr:from>
    <xdr:to xmlns:xdr="http://schemas.openxmlformats.org/drawingml/2006/spreadsheetDrawing">
      <xdr:col>15</xdr:col>
      <xdr:colOff>101600</xdr:colOff>
      <xdr:row>101</xdr:row>
      <xdr:rowOff>151765</xdr:rowOff>
    </xdr:to>
    <xdr:sp macro="" textlink="">
      <xdr:nvSpPr>
        <xdr:cNvPr id="420" name="楕円 419"/>
        <xdr:cNvSpPr/>
      </xdr:nvSpPr>
      <xdr:spPr>
        <a:xfrm>
          <a:off x="2857500" y="173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100965</xdr:rowOff>
    </xdr:from>
    <xdr:to xmlns:xdr="http://schemas.openxmlformats.org/drawingml/2006/spreadsheetDrawing">
      <xdr:col>19</xdr:col>
      <xdr:colOff>177800</xdr:colOff>
      <xdr:row>102</xdr:row>
      <xdr:rowOff>10795</xdr:rowOff>
    </xdr:to>
    <xdr:cxnSp macro="">
      <xdr:nvCxnSpPr>
        <xdr:cNvPr id="421" name="直線コネクタ 420"/>
        <xdr:cNvCxnSpPr/>
      </xdr:nvCxnSpPr>
      <xdr:spPr>
        <a:xfrm>
          <a:off x="2908300" y="1741741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139700</xdr:rowOff>
    </xdr:from>
    <xdr:to xmlns:xdr="http://schemas.openxmlformats.org/drawingml/2006/spreadsheetDrawing">
      <xdr:col>10</xdr:col>
      <xdr:colOff>165100</xdr:colOff>
      <xdr:row>101</xdr:row>
      <xdr:rowOff>69850</xdr:rowOff>
    </xdr:to>
    <xdr:sp macro="" textlink="">
      <xdr:nvSpPr>
        <xdr:cNvPr id="422" name="楕円 421"/>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19050</xdr:rowOff>
    </xdr:from>
    <xdr:to xmlns:xdr="http://schemas.openxmlformats.org/drawingml/2006/spreadsheetDrawing">
      <xdr:col>15</xdr:col>
      <xdr:colOff>50800</xdr:colOff>
      <xdr:row>101</xdr:row>
      <xdr:rowOff>100965</xdr:rowOff>
    </xdr:to>
    <xdr:cxnSp macro="">
      <xdr:nvCxnSpPr>
        <xdr:cNvPr id="423" name="直線コネクタ 422"/>
        <xdr:cNvCxnSpPr/>
      </xdr:nvCxnSpPr>
      <xdr:spPr>
        <a:xfrm>
          <a:off x="2019300" y="173355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100</xdr:row>
      <xdr:rowOff>57785</xdr:rowOff>
    </xdr:from>
    <xdr:to xmlns:xdr="http://schemas.openxmlformats.org/drawingml/2006/spreadsheetDrawing">
      <xdr:col>6</xdr:col>
      <xdr:colOff>38100</xdr:colOff>
      <xdr:row>100</xdr:row>
      <xdr:rowOff>159385</xdr:rowOff>
    </xdr:to>
    <xdr:sp macro="" textlink="">
      <xdr:nvSpPr>
        <xdr:cNvPr id="424" name="楕円 423"/>
        <xdr:cNvSpPr/>
      </xdr:nvSpPr>
      <xdr:spPr>
        <a:xfrm>
          <a:off x="10795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109220</xdr:rowOff>
    </xdr:from>
    <xdr:to xmlns:xdr="http://schemas.openxmlformats.org/drawingml/2006/spreadsheetDrawing">
      <xdr:col>10</xdr:col>
      <xdr:colOff>114300</xdr:colOff>
      <xdr:row>101</xdr:row>
      <xdr:rowOff>19050</xdr:rowOff>
    </xdr:to>
    <xdr:cxnSp macro="">
      <xdr:nvCxnSpPr>
        <xdr:cNvPr id="425" name="直線コネクタ 424"/>
        <xdr:cNvCxnSpPr/>
      </xdr:nvCxnSpPr>
      <xdr:spPr>
        <a:xfrm>
          <a:off x="1130300" y="1725422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170180</xdr:rowOff>
    </xdr:from>
    <xdr:ext cx="405130" cy="259080"/>
    <xdr:sp macro="" textlink="">
      <xdr:nvSpPr>
        <xdr:cNvPr id="426" name="n_1aveValue【市民会館】&#10;有形固定資産減価償却率"/>
        <xdr:cNvSpPr txBox="1"/>
      </xdr:nvSpPr>
      <xdr:spPr>
        <a:xfrm>
          <a:off x="3582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140970</xdr:rowOff>
    </xdr:from>
    <xdr:ext cx="401320" cy="259080"/>
    <xdr:sp macro="" textlink="">
      <xdr:nvSpPr>
        <xdr:cNvPr id="427" name="n_2aveValue【市民会館】&#10;有形固定資産減価償却率"/>
        <xdr:cNvSpPr txBox="1"/>
      </xdr:nvSpPr>
      <xdr:spPr>
        <a:xfrm>
          <a:off x="2705735" y="17971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139065</xdr:rowOff>
    </xdr:from>
    <xdr:ext cx="401320" cy="259080"/>
    <xdr:sp macro="" textlink="">
      <xdr:nvSpPr>
        <xdr:cNvPr id="428" name="n_3aveValue【市民会館】&#10;有形固定資産減価償却率"/>
        <xdr:cNvSpPr txBox="1"/>
      </xdr:nvSpPr>
      <xdr:spPr>
        <a:xfrm>
          <a:off x="1816735" y="17969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124460</xdr:rowOff>
    </xdr:from>
    <xdr:ext cx="401320" cy="259080"/>
    <xdr:sp macro="" textlink="">
      <xdr:nvSpPr>
        <xdr:cNvPr id="429" name="n_4aveValue【市民会館】&#10;有形固定資産減価償却率"/>
        <xdr:cNvSpPr txBox="1"/>
      </xdr:nvSpPr>
      <xdr:spPr>
        <a:xfrm>
          <a:off x="927735" y="17955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78105</xdr:rowOff>
    </xdr:from>
    <xdr:ext cx="405130" cy="255270"/>
    <xdr:sp macro="" textlink="">
      <xdr:nvSpPr>
        <xdr:cNvPr id="430" name="n_1mainValue【市民会館】&#10;有形固定資産減価償却率"/>
        <xdr:cNvSpPr txBox="1"/>
      </xdr:nvSpPr>
      <xdr:spPr>
        <a:xfrm>
          <a:off x="3582035" y="172231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168275</xdr:rowOff>
    </xdr:from>
    <xdr:ext cx="401320" cy="255270"/>
    <xdr:sp macro="" textlink="">
      <xdr:nvSpPr>
        <xdr:cNvPr id="431" name="n_2mainValue【市民会館】&#10;有形固定資産減価償却率"/>
        <xdr:cNvSpPr txBox="1"/>
      </xdr:nvSpPr>
      <xdr:spPr>
        <a:xfrm>
          <a:off x="2705735" y="17141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86360</xdr:rowOff>
    </xdr:from>
    <xdr:ext cx="401320" cy="255270"/>
    <xdr:sp macro="" textlink="">
      <xdr:nvSpPr>
        <xdr:cNvPr id="432" name="n_3mainValue【市民会館】&#10;有形固定資産減価償却率"/>
        <xdr:cNvSpPr txBox="1"/>
      </xdr:nvSpPr>
      <xdr:spPr>
        <a:xfrm>
          <a:off x="1816735" y="17059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4445</xdr:rowOff>
    </xdr:from>
    <xdr:ext cx="401320" cy="259080"/>
    <xdr:sp macro="" textlink="">
      <xdr:nvSpPr>
        <xdr:cNvPr id="433" name="n_4mainValue【市民会館】&#10;有形固定資産減価償却率"/>
        <xdr:cNvSpPr txBox="1"/>
      </xdr:nvSpPr>
      <xdr:spPr>
        <a:xfrm>
          <a:off x="927735" y="169779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42" name="テキスト ボックス 441"/>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3550" cy="259080"/>
    <xdr:sp macro="" textlink="">
      <xdr:nvSpPr>
        <xdr:cNvPr id="445" name="テキスト ボックス 444"/>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3550" cy="255270"/>
    <xdr:sp macro="" textlink="">
      <xdr:nvSpPr>
        <xdr:cNvPr id="447" name="テキスト ボックス 446"/>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3550" cy="259080"/>
    <xdr:sp macro="" textlink="">
      <xdr:nvSpPr>
        <xdr:cNvPr id="449" name="テキスト ボックス 448"/>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3550" cy="259080"/>
    <xdr:sp macro="" textlink="">
      <xdr:nvSpPr>
        <xdr:cNvPr id="451" name="テキスト ボックス 450"/>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3550" cy="255270"/>
    <xdr:sp macro="" textlink="">
      <xdr:nvSpPr>
        <xdr:cNvPr id="453" name="テキスト ボックス 452"/>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55" name="テキスト ボックス 454"/>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133350</xdr:rowOff>
    </xdr:from>
    <xdr:to xmlns:xdr="http://schemas.openxmlformats.org/drawingml/2006/spreadsheetDrawing">
      <xdr:col>54</xdr:col>
      <xdr:colOff>189865</xdr:colOff>
      <xdr:row>108</xdr:row>
      <xdr:rowOff>129540</xdr:rowOff>
    </xdr:to>
    <xdr:cxnSp macro="">
      <xdr:nvCxnSpPr>
        <xdr:cNvPr id="457" name="直線コネクタ 456"/>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5270"/>
    <xdr:sp macro="" textlink="">
      <xdr:nvSpPr>
        <xdr:cNvPr id="458" name="【市民会館】&#10;一人当たり面積最小値テキスト"/>
        <xdr:cNvSpPr txBox="1"/>
      </xdr:nvSpPr>
      <xdr:spPr>
        <a:xfrm>
          <a:off x="10515600" y="18649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9900" cy="259080"/>
    <xdr:sp macro="" textlink="">
      <xdr:nvSpPr>
        <xdr:cNvPr id="460"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9900" cy="259080"/>
    <xdr:sp macro="" textlink="">
      <xdr:nvSpPr>
        <xdr:cNvPr id="462" name="【市民会館】&#10;一人当たり面積平均値テキスト"/>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63" name="フローチャート: 判断 462"/>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4" name="フローチャート: 判断 463"/>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46355</xdr:rowOff>
    </xdr:from>
    <xdr:to xmlns:xdr="http://schemas.openxmlformats.org/drawingml/2006/spreadsheetDrawing">
      <xdr:col>55</xdr:col>
      <xdr:colOff>50800</xdr:colOff>
      <xdr:row>106</xdr:row>
      <xdr:rowOff>147955</xdr:rowOff>
    </xdr:to>
    <xdr:sp macro="" textlink="">
      <xdr:nvSpPr>
        <xdr:cNvPr id="473" name="楕円 472"/>
        <xdr:cNvSpPr/>
      </xdr:nvSpPr>
      <xdr:spPr>
        <a:xfrm>
          <a:off x="10426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69215</xdr:rowOff>
    </xdr:from>
    <xdr:ext cx="469900" cy="259080"/>
    <xdr:sp macro="" textlink="">
      <xdr:nvSpPr>
        <xdr:cNvPr id="474" name="【市民会館】&#10;一人当たり面積該当値テキスト"/>
        <xdr:cNvSpPr txBox="1"/>
      </xdr:nvSpPr>
      <xdr:spPr>
        <a:xfrm>
          <a:off x="10515600" y="18071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52070</xdr:rowOff>
    </xdr:from>
    <xdr:to xmlns:xdr="http://schemas.openxmlformats.org/drawingml/2006/spreadsheetDrawing">
      <xdr:col>50</xdr:col>
      <xdr:colOff>165100</xdr:colOff>
      <xdr:row>106</xdr:row>
      <xdr:rowOff>153670</xdr:rowOff>
    </xdr:to>
    <xdr:sp macro="" textlink="">
      <xdr:nvSpPr>
        <xdr:cNvPr id="475" name="楕円 474"/>
        <xdr:cNvSpPr/>
      </xdr:nvSpPr>
      <xdr:spPr>
        <a:xfrm>
          <a:off x="958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97790</xdr:rowOff>
    </xdr:from>
    <xdr:to xmlns:xdr="http://schemas.openxmlformats.org/drawingml/2006/spreadsheetDrawing">
      <xdr:col>54</xdr:col>
      <xdr:colOff>190500</xdr:colOff>
      <xdr:row>106</xdr:row>
      <xdr:rowOff>102870</xdr:rowOff>
    </xdr:to>
    <xdr:cxnSp macro="">
      <xdr:nvCxnSpPr>
        <xdr:cNvPr id="476" name="直線コネクタ 475"/>
        <xdr:cNvCxnSpPr/>
      </xdr:nvCxnSpPr>
      <xdr:spPr>
        <a:xfrm flipV="1">
          <a:off x="9639300" y="182714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59690</xdr:rowOff>
    </xdr:from>
    <xdr:to xmlns:xdr="http://schemas.openxmlformats.org/drawingml/2006/spreadsheetDrawing">
      <xdr:col>46</xdr:col>
      <xdr:colOff>38100</xdr:colOff>
      <xdr:row>106</xdr:row>
      <xdr:rowOff>161290</xdr:rowOff>
    </xdr:to>
    <xdr:sp macro="" textlink="">
      <xdr:nvSpPr>
        <xdr:cNvPr id="477" name="楕円 476"/>
        <xdr:cNvSpPr/>
      </xdr:nvSpPr>
      <xdr:spPr>
        <a:xfrm>
          <a:off x="8699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102870</xdr:rowOff>
    </xdr:from>
    <xdr:to xmlns:xdr="http://schemas.openxmlformats.org/drawingml/2006/spreadsheetDrawing">
      <xdr:col>50</xdr:col>
      <xdr:colOff>114300</xdr:colOff>
      <xdr:row>106</xdr:row>
      <xdr:rowOff>110490</xdr:rowOff>
    </xdr:to>
    <xdr:cxnSp macro="">
      <xdr:nvCxnSpPr>
        <xdr:cNvPr id="478" name="直線コネクタ 477"/>
        <xdr:cNvCxnSpPr/>
      </xdr:nvCxnSpPr>
      <xdr:spPr>
        <a:xfrm flipV="1">
          <a:off x="8750300" y="182765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65405</xdr:rowOff>
    </xdr:from>
    <xdr:to xmlns:xdr="http://schemas.openxmlformats.org/drawingml/2006/spreadsheetDrawing">
      <xdr:col>41</xdr:col>
      <xdr:colOff>101600</xdr:colOff>
      <xdr:row>106</xdr:row>
      <xdr:rowOff>167005</xdr:rowOff>
    </xdr:to>
    <xdr:sp macro="" textlink="">
      <xdr:nvSpPr>
        <xdr:cNvPr id="479" name="楕円 478"/>
        <xdr:cNvSpPr/>
      </xdr:nvSpPr>
      <xdr:spPr>
        <a:xfrm>
          <a:off x="7810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110490</xdr:rowOff>
    </xdr:from>
    <xdr:to xmlns:xdr="http://schemas.openxmlformats.org/drawingml/2006/spreadsheetDrawing">
      <xdr:col>45</xdr:col>
      <xdr:colOff>177800</xdr:colOff>
      <xdr:row>106</xdr:row>
      <xdr:rowOff>116205</xdr:rowOff>
    </xdr:to>
    <xdr:cxnSp macro="">
      <xdr:nvCxnSpPr>
        <xdr:cNvPr id="480" name="直線コネクタ 479"/>
        <xdr:cNvCxnSpPr/>
      </xdr:nvCxnSpPr>
      <xdr:spPr>
        <a:xfrm flipV="1">
          <a:off x="7861300" y="182841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71120</xdr:rowOff>
    </xdr:from>
    <xdr:to xmlns:xdr="http://schemas.openxmlformats.org/drawingml/2006/spreadsheetDrawing">
      <xdr:col>36</xdr:col>
      <xdr:colOff>165100</xdr:colOff>
      <xdr:row>107</xdr:row>
      <xdr:rowOff>1270</xdr:rowOff>
    </xdr:to>
    <xdr:sp macro="" textlink="">
      <xdr:nvSpPr>
        <xdr:cNvPr id="481" name="楕円 480"/>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116205</xdr:rowOff>
    </xdr:from>
    <xdr:to xmlns:xdr="http://schemas.openxmlformats.org/drawingml/2006/spreadsheetDrawing">
      <xdr:col>41</xdr:col>
      <xdr:colOff>50800</xdr:colOff>
      <xdr:row>106</xdr:row>
      <xdr:rowOff>121920</xdr:rowOff>
    </xdr:to>
    <xdr:cxnSp macro="">
      <xdr:nvCxnSpPr>
        <xdr:cNvPr id="482" name="直線コネクタ 481"/>
        <xdr:cNvCxnSpPr/>
      </xdr:nvCxnSpPr>
      <xdr:spPr>
        <a:xfrm flipV="1">
          <a:off x="6972300" y="182899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3"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6090" cy="255270"/>
    <xdr:sp macro="" textlink="">
      <xdr:nvSpPr>
        <xdr:cNvPr id="484" name="n_2aveValue【市民会館】&#10;一人当たり面積"/>
        <xdr:cNvSpPr txBox="1"/>
      </xdr:nvSpPr>
      <xdr:spPr>
        <a:xfrm>
          <a:off x="8515350" y="18340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6090" cy="259080"/>
    <xdr:sp macro="" textlink="">
      <xdr:nvSpPr>
        <xdr:cNvPr id="485" name="n_3aveValue【市民会館】&#10;一人当たり面積"/>
        <xdr:cNvSpPr txBox="1"/>
      </xdr:nvSpPr>
      <xdr:spPr>
        <a:xfrm>
          <a:off x="7626350" y="18356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6090" cy="259080"/>
    <xdr:sp macro="" textlink="">
      <xdr:nvSpPr>
        <xdr:cNvPr id="486" name="n_4aveValue【市民会館】&#10;一人当たり面積"/>
        <xdr:cNvSpPr txBox="1"/>
      </xdr:nvSpPr>
      <xdr:spPr>
        <a:xfrm>
          <a:off x="6737350" y="183699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170180</xdr:rowOff>
    </xdr:from>
    <xdr:ext cx="469900" cy="259080"/>
    <xdr:sp macro="" textlink="">
      <xdr:nvSpPr>
        <xdr:cNvPr id="487" name="n_1mainValue【市民会館】&#10;一人当たり面積"/>
        <xdr:cNvSpPr txBox="1"/>
      </xdr:nvSpPr>
      <xdr:spPr>
        <a:xfrm>
          <a:off x="9391650" y="1800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6350</xdr:rowOff>
    </xdr:from>
    <xdr:ext cx="466090" cy="255270"/>
    <xdr:sp macro="" textlink="">
      <xdr:nvSpPr>
        <xdr:cNvPr id="488" name="n_2mainValue【市民会館】&#10;一人当たり面積"/>
        <xdr:cNvSpPr txBox="1"/>
      </xdr:nvSpPr>
      <xdr:spPr>
        <a:xfrm>
          <a:off x="8515350" y="180086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12065</xdr:rowOff>
    </xdr:from>
    <xdr:ext cx="466090" cy="259080"/>
    <xdr:sp macro="" textlink="">
      <xdr:nvSpPr>
        <xdr:cNvPr id="489" name="n_3mainValue【市民会館】&#10;一人当たり面積"/>
        <xdr:cNvSpPr txBox="1"/>
      </xdr:nvSpPr>
      <xdr:spPr>
        <a:xfrm>
          <a:off x="7626350" y="180143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17780</xdr:rowOff>
    </xdr:from>
    <xdr:ext cx="466090" cy="255270"/>
    <xdr:sp macro="" textlink="">
      <xdr:nvSpPr>
        <xdr:cNvPr id="490" name="n_4mainValue【市民会館】&#10;一人当たり面積"/>
        <xdr:cNvSpPr txBox="1"/>
      </xdr:nvSpPr>
      <xdr:spPr>
        <a:xfrm>
          <a:off x="6737350" y="180200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73</xdr:col>
      <xdr:colOff>190500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73</xdr:col>
      <xdr:colOff>190500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99" name="テキスト ボックス 498"/>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501" name="テキスト ボックス 500"/>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503" name="テキスト ボックス 502"/>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270"/>
    <xdr:sp macro="" textlink="">
      <xdr:nvSpPr>
        <xdr:cNvPr id="505" name="テキスト ボックス 504"/>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270"/>
    <xdr:sp macro="" textlink="">
      <xdr:nvSpPr>
        <xdr:cNvPr id="511" name="テキスト ボックス 510"/>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280" cy="259080"/>
    <xdr:sp macro="" textlink="">
      <xdr:nvSpPr>
        <xdr:cNvPr id="513" name="テキスト ボックス 512"/>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515" name="直線コネクタ 5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270"/>
    <xdr:sp macro="" textlink="">
      <xdr:nvSpPr>
        <xdr:cNvPr id="516" name="【一般廃棄物処理施設】&#10;有形固定資産減価償却率最小値テキスト"/>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7" name="直線コネクタ 5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5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519" name="直線コネクタ 5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5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139700</xdr:rowOff>
    </xdr:from>
    <xdr:to xmlns:xdr="http://schemas.openxmlformats.org/drawingml/2006/spreadsheetDrawing">
      <xdr:col>85</xdr:col>
      <xdr:colOff>177800</xdr:colOff>
      <xdr:row>41</xdr:row>
      <xdr:rowOff>69850</xdr:rowOff>
    </xdr:to>
    <xdr:sp macro="" textlink="">
      <xdr:nvSpPr>
        <xdr:cNvPr id="531" name="楕円 530"/>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118110</xdr:rowOff>
    </xdr:from>
    <xdr:ext cx="405130" cy="259080"/>
    <xdr:sp macro="" textlink="">
      <xdr:nvSpPr>
        <xdr:cNvPr id="532" name="【一般廃棄物処理施設】&#10;有形固定資産減価償却率該当値テキスト"/>
        <xdr:cNvSpPr txBox="1"/>
      </xdr:nvSpPr>
      <xdr:spPr>
        <a:xfrm>
          <a:off x="16357600" y="697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113030</xdr:rowOff>
    </xdr:from>
    <xdr:to xmlns:xdr="http://schemas.openxmlformats.org/drawingml/2006/spreadsheetDrawing">
      <xdr:col>81</xdr:col>
      <xdr:colOff>101600</xdr:colOff>
      <xdr:row>41</xdr:row>
      <xdr:rowOff>43180</xdr:rowOff>
    </xdr:to>
    <xdr:sp macro="" textlink="">
      <xdr:nvSpPr>
        <xdr:cNvPr id="533" name="楕円 532"/>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163830</xdr:rowOff>
    </xdr:from>
    <xdr:to xmlns:xdr="http://schemas.openxmlformats.org/drawingml/2006/spreadsheetDrawing">
      <xdr:col>85</xdr:col>
      <xdr:colOff>127000</xdr:colOff>
      <xdr:row>41</xdr:row>
      <xdr:rowOff>19050</xdr:rowOff>
    </xdr:to>
    <xdr:cxnSp macro="">
      <xdr:nvCxnSpPr>
        <xdr:cNvPr id="534" name="直線コネクタ 533"/>
        <xdr:cNvCxnSpPr/>
      </xdr:nvCxnSpPr>
      <xdr:spPr>
        <a:xfrm>
          <a:off x="15481300" y="70218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80645</xdr:rowOff>
    </xdr:from>
    <xdr:to xmlns:xdr="http://schemas.openxmlformats.org/drawingml/2006/spreadsheetDrawing">
      <xdr:col>76</xdr:col>
      <xdr:colOff>165100</xdr:colOff>
      <xdr:row>41</xdr:row>
      <xdr:rowOff>10795</xdr:rowOff>
    </xdr:to>
    <xdr:sp macro="" textlink="">
      <xdr:nvSpPr>
        <xdr:cNvPr id="535" name="楕円 534"/>
        <xdr:cNvSpPr/>
      </xdr:nvSpPr>
      <xdr:spPr>
        <a:xfrm>
          <a:off x="14541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132080</xdr:rowOff>
    </xdr:from>
    <xdr:to xmlns:xdr="http://schemas.openxmlformats.org/drawingml/2006/spreadsheetDrawing">
      <xdr:col>81</xdr:col>
      <xdr:colOff>50800</xdr:colOff>
      <xdr:row>40</xdr:row>
      <xdr:rowOff>163830</xdr:rowOff>
    </xdr:to>
    <xdr:cxnSp macro="">
      <xdr:nvCxnSpPr>
        <xdr:cNvPr id="536" name="直線コネクタ 535"/>
        <xdr:cNvCxnSpPr/>
      </xdr:nvCxnSpPr>
      <xdr:spPr>
        <a:xfrm>
          <a:off x="14592300" y="69900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50165</xdr:rowOff>
    </xdr:from>
    <xdr:to xmlns:xdr="http://schemas.openxmlformats.org/drawingml/2006/spreadsheetDrawing">
      <xdr:col>72</xdr:col>
      <xdr:colOff>38100</xdr:colOff>
      <xdr:row>40</xdr:row>
      <xdr:rowOff>151765</xdr:rowOff>
    </xdr:to>
    <xdr:sp macro="" textlink="">
      <xdr:nvSpPr>
        <xdr:cNvPr id="537" name="楕円 536"/>
        <xdr:cNvSpPr/>
      </xdr:nvSpPr>
      <xdr:spPr>
        <a:xfrm>
          <a:off x="13652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100965</xdr:rowOff>
    </xdr:from>
    <xdr:to xmlns:xdr="http://schemas.openxmlformats.org/drawingml/2006/spreadsheetDrawing">
      <xdr:col>76</xdr:col>
      <xdr:colOff>114300</xdr:colOff>
      <xdr:row>40</xdr:row>
      <xdr:rowOff>132080</xdr:rowOff>
    </xdr:to>
    <xdr:cxnSp macro="">
      <xdr:nvCxnSpPr>
        <xdr:cNvPr id="538" name="直線コネクタ 537"/>
        <xdr:cNvCxnSpPr/>
      </xdr:nvCxnSpPr>
      <xdr:spPr>
        <a:xfrm>
          <a:off x="13703300" y="69589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25400</xdr:rowOff>
    </xdr:from>
    <xdr:to xmlns:xdr="http://schemas.openxmlformats.org/drawingml/2006/spreadsheetDrawing">
      <xdr:col>67</xdr:col>
      <xdr:colOff>101600</xdr:colOff>
      <xdr:row>40</xdr:row>
      <xdr:rowOff>127000</xdr:rowOff>
    </xdr:to>
    <xdr:sp macro="" textlink="">
      <xdr:nvSpPr>
        <xdr:cNvPr id="539" name="楕円 538"/>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76200</xdr:rowOff>
    </xdr:from>
    <xdr:to xmlns:xdr="http://schemas.openxmlformats.org/drawingml/2006/spreadsheetDrawing">
      <xdr:col>71</xdr:col>
      <xdr:colOff>177800</xdr:colOff>
      <xdr:row>40</xdr:row>
      <xdr:rowOff>100965</xdr:rowOff>
    </xdr:to>
    <xdr:cxnSp macro="">
      <xdr:nvCxnSpPr>
        <xdr:cNvPr id="540" name="直線コネクタ 539"/>
        <xdr:cNvCxnSpPr/>
      </xdr:nvCxnSpPr>
      <xdr:spPr>
        <a:xfrm>
          <a:off x="12814300" y="69342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5130" cy="259080"/>
    <xdr:sp macro="" textlink="">
      <xdr:nvSpPr>
        <xdr:cNvPr id="541"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401320" cy="255270"/>
    <xdr:sp macro="" textlink="">
      <xdr:nvSpPr>
        <xdr:cNvPr id="542" name="n_2aveValue【一般廃棄物処理施設】&#10;有形固定資産減価償却率"/>
        <xdr:cNvSpPr txBox="1"/>
      </xdr:nvSpPr>
      <xdr:spPr>
        <a:xfrm>
          <a:off x="14389735" y="61690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170180</xdr:rowOff>
    </xdr:from>
    <xdr:ext cx="401320" cy="259080"/>
    <xdr:sp macro="" textlink="">
      <xdr:nvSpPr>
        <xdr:cNvPr id="543" name="n_3aveValue【一般廃棄物処理施設】&#10;有形固定資産減価償却率"/>
        <xdr:cNvSpPr txBox="1"/>
      </xdr:nvSpPr>
      <xdr:spPr>
        <a:xfrm>
          <a:off x="13500735" y="61709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170180</xdr:rowOff>
    </xdr:from>
    <xdr:ext cx="401320" cy="259080"/>
    <xdr:sp macro="" textlink="">
      <xdr:nvSpPr>
        <xdr:cNvPr id="544" name="n_4aveValue【一般廃棄物処理施設】&#10;有形固定資産減価償却率"/>
        <xdr:cNvSpPr txBox="1"/>
      </xdr:nvSpPr>
      <xdr:spPr>
        <a:xfrm>
          <a:off x="12611735" y="61709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34290</xdr:rowOff>
    </xdr:from>
    <xdr:ext cx="405130" cy="259080"/>
    <xdr:sp macro="" textlink="">
      <xdr:nvSpPr>
        <xdr:cNvPr id="545" name="n_1mainValue【一般廃棄物処理施設】&#10;有形固定資産減価償却率"/>
        <xdr:cNvSpPr txBox="1"/>
      </xdr:nvSpPr>
      <xdr:spPr>
        <a:xfrm>
          <a:off x="15266035" y="7063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1905</xdr:rowOff>
    </xdr:from>
    <xdr:ext cx="401320" cy="259080"/>
    <xdr:sp macro="" textlink="">
      <xdr:nvSpPr>
        <xdr:cNvPr id="546" name="n_2mainValue【一般廃棄物処理施設】&#10;有形固定資産減価償却率"/>
        <xdr:cNvSpPr txBox="1"/>
      </xdr:nvSpPr>
      <xdr:spPr>
        <a:xfrm>
          <a:off x="14389735" y="7031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143510</xdr:rowOff>
    </xdr:from>
    <xdr:ext cx="401320" cy="255270"/>
    <xdr:sp macro="" textlink="">
      <xdr:nvSpPr>
        <xdr:cNvPr id="547" name="n_3mainValue【一般廃棄物処理施設】&#10;有形固定資産減価償却率"/>
        <xdr:cNvSpPr txBox="1"/>
      </xdr:nvSpPr>
      <xdr:spPr>
        <a:xfrm>
          <a:off x="13500735" y="7001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118110</xdr:rowOff>
    </xdr:from>
    <xdr:ext cx="401320" cy="259080"/>
    <xdr:sp macro="" textlink="">
      <xdr:nvSpPr>
        <xdr:cNvPr id="548" name="n_4mainValue【一般廃棄物処理施設】&#10;有形固定資産減価償却率"/>
        <xdr:cNvSpPr txBox="1"/>
      </xdr:nvSpPr>
      <xdr:spPr>
        <a:xfrm>
          <a:off x="12611735" y="69761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109</xdr:col>
      <xdr:colOff>190500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109</xdr:col>
      <xdr:colOff>190500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115</xdr:col>
      <xdr:colOff>190500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115</xdr:col>
      <xdr:colOff>190500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57" name="テキスト ボックス 556"/>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110" cy="259080"/>
    <xdr:sp macro="" textlink="">
      <xdr:nvSpPr>
        <xdr:cNvPr id="560" name="テキスト ボックス 559"/>
        <xdr:cNvSpPr txBox="1"/>
      </xdr:nvSpPr>
      <xdr:spPr>
        <a:xfrm>
          <a:off x="18039080" y="709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1820" cy="255270"/>
    <xdr:sp macro="" textlink="">
      <xdr:nvSpPr>
        <xdr:cNvPr id="562" name="テキスト ボックス 561"/>
        <xdr:cNvSpPr txBox="1"/>
      </xdr:nvSpPr>
      <xdr:spPr>
        <a:xfrm>
          <a:off x="17692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820" cy="259080"/>
    <xdr:sp macro="" textlink="">
      <xdr:nvSpPr>
        <xdr:cNvPr id="564" name="テキスト ボックス 563"/>
        <xdr:cNvSpPr txBox="1"/>
      </xdr:nvSpPr>
      <xdr:spPr>
        <a:xfrm>
          <a:off x="17692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1820" cy="259080"/>
    <xdr:sp macro="" textlink="">
      <xdr:nvSpPr>
        <xdr:cNvPr id="566" name="テキスト ボックス 565"/>
        <xdr:cNvSpPr txBox="1"/>
      </xdr:nvSpPr>
      <xdr:spPr>
        <a:xfrm>
          <a:off x="17692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1820" cy="255270"/>
    <xdr:sp macro="" textlink="">
      <xdr:nvSpPr>
        <xdr:cNvPr id="568" name="テキスト ボックス 567"/>
        <xdr:cNvSpPr txBox="1"/>
      </xdr:nvSpPr>
      <xdr:spPr>
        <a:xfrm>
          <a:off x="17692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570" name="テキスト ボックス 569"/>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572" name="直線コネクタ 5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5270"/>
    <xdr:sp macro="" textlink="">
      <xdr:nvSpPr>
        <xdr:cNvPr id="573" name="【一般廃棄物処理施設】&#10;一人当たり有形固定資産（償却資産）額最小値テキスト"/>
        <xdr:cNvSpPr txBox="1"/>
      </xdr:nvSpPr>
      <xdr:spPr>
        <a:xfrm>
          <a:off x="22199600" y="72428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4" name="直線コネクタ 5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5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576" name="直線コネクタ 5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10160</xdr:rowOff>
    </xdr:from>
    <xdr:ext cx="598805" cy="259080"/>
    <xdr:sp macro="" textlink="">
      <xdr:nvSpPr>
        <xdr:cNvPr id="577" name="【一般廃棄物処理施設】&#10;一人当たり有形固定資産（償却資産）額平均値テキスト"/>
        <xdr:cNvSpPr txBox="1"/>
      </xdr:nvSpPr>
      <xdr:spPr>
        <a:xfrm>
          <a:off x="22199600" y="6696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578" name="フローチャート: 判断 5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579" name="フローチャート: 判断 5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580" name="フローチャート: 判断 5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581" name="フローチャート: 判断 5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582" name="フローチャート: 判断 5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25400</xdr:rowOff>
    </xdr:from>
    <xdr:to xmlns:xdr="http://schemas.openxmlformats.org/drawingml/2006/spreadsheetDrawing">
      <xdr:col>116</xdr:col>
      <xdr:colOff>114300</xdr:colOff>
      <xdr:row>38</xdr:row>
      <xdr:rowOff>127000</xdr:rowOff>
    </xdr:to>
    <xdr:sp macro="" textlink="">
      <xdr:nvSpPr>
        <xdr:cNvPr id="588" name="楕円 587"/>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48260</xdr:rowOff>
    </xdr:from>
    <xdr:ext cx="598805" cy="259080"/>
    <xdr:sp macro="" textlink="">
      <xdr:nvSpPr>
        <xdr:cNvPr id="589" name="【一般廃棄物処理施設】&#10;一人当たり有形固定資産（償却資産）額該当値テキスト"/>
        <xdr:cNvSpPr txBox="1"/>
      </xdr:nvSpPr>
      <xdr:spPr>
        <a:xfrm>
          <a:off x="22199600" y="639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34925</xdr:rowOff>
    </xdr:from>
    <xdr:to xmlns:xdr="http://schemas.openxmlformats.org/drawingml/2006/spreadsheetDrawing">
      <xdr:col>112</xdr:col>
      <xdr:colOff>38100</xdr:colOff>
      <xdr:row>38</xdr:row>
      <xdr:rowOff>136525</xdr:rowOff>
    </xdr:to>
    <xdr:sp macro="" textlink="">
      <xdr:nvSpPr>
        <xdr:cNvPr id="590" name="楕円 589"/>
        <xdr:cNvSpPr/>
      </xdr:nvSpPr>
      <xdr:spPr>
        <a:xfrm>
          <a:off x="21272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76200</xdr:rowOff>
    </xdr:from>
    <xdr:to xmlns:xdr="http://schemas.openxmlformats.org/drawingml/2006/spreadsheetDrawing">
      <xdr:col>116</xdr:col>
      <xdr:colOff>63500</xdr:colOff>
      <xdr:row>38</xdr:row>
      <xdr:rowOff>86360</xdr:rowOff>
    </xdr:to>
    <xdr:cxnSp macro="">
      <xdr:nvCxnSpPr>
        <xdr:cNvPr id="591" name="直線コネクタ 590"/>
        <xdr:cNvCxnSpPr/>
      </xdr:nvCxnSpPr>
      <xdr:spPr>
        <a:xfrm flipV="1">
          <a:off x="21323300" y="65913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592" name="楕円 591"/>
        <xdr:cNvSpPr/>
      </xdr:nvSpPr>
      <xdr:spPr>
        <a:xfrm>
          <a:off x="20383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86360</xdr:rowOff>
    </xdr:from>
    <xdr:to xmlns:xdr="http://schemas.openxmlformats.org/drawingml/2006/spreadsheetDrawing">
      <xdr:col>111</xdr:col>
      <xdr:colOff>177800</xdr:colOff>
      <xdr:row>38</xdr:row>
      <xdr:rowOff>98425</xdr:rowOff>
    </xdr:to>
    <xdr:cxnSp macro="">
      <xdr:nvCxnSpPr>
        <xdr:cNvPr id="593" name="直線コネクタ 592"/>
        <xdr:cNvCxnSpPr/>
      </xdr:nvCxnSpPr>
      <xdr:spPr>
        <a:xfrm flipV="1">
          <a:off x="20434300" y="66014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57785</xdr:rowOff>
    </xdr:from>
    <xdr:to xmlns:xdr="http://schemas.openxmlformats.org/drawingml/2006/spreadsheetDrawing">
      <xdr:col>102</xdr:col>
      <xdr:colOff>165100</xdr:colOff>
      <xdr:row>38</xdr:row>
      <xdr:rowOff>159385</xdr:rowOff>
    </xdr:to>
    <xdr:sp macro="" textlink="">
      <xdr:nvSpPr>
        <xdr:cNvPr id="594" name="楕円 593"/>
        <xdr:cNvSpPr/>
      </xdr:nvSpPr>
      <xdr:spPr>
        <a:xfrm>
          <a:off x="19494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98425</xdr:rowOff>
    </xdr:from>
    <xdr:to xmlns:xdr="http://schemas.openxmlformats.org/drawingml/2006/spreadsheetDrawing">
      <xdr:col>107</xdr:col>
      <xdr:colOff>50800</xdr:colOff>
      <xdr:row>38</xdr:row>
      <xdr:rowOff>109220</xdr:rowOff>
    </xdr:to>
    <xdr:cxnSp macro="">
      <xdr:nvCxnSpPr>
        <xdr:cNvPr id="595" name="直線コネクタ 594"/>
        <xdr:cNvCxnSpPr/>
      </xdr:nvCxnSpPr>
      <xdr:spPr>
        <a:xfrm flipV="1">
          <a:off x="19545300" y="66135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71120</xdr:rowOff>
    </xdr:from>
    <xdr:to xmlns:xdr="http://schemas.openxmlformats.org/drawingml/2006/spreadsheetDrawing">
      <xdr:col>98</xdr:col>
      <xdr:colOff>38100</xdr:colOff>
      <xdr:row>39</xdr:row>
      <xdr:rowOff>1270</xdr:rowOff>
    </xdr:to>
    <xdr:sp macro="" textlink="">
      <xdr:nvSpPr>
        <xdr:cNvPr id="596" name="楕円 595"/>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109220</xdr:rowOff>
    </xdr:from>
    <xdr:to xmlns:xdr="http://schemas.openxmlformats.org/drawingml/2006/spreadsheetDrawing">
      <xdr:col>102</xdr:col>
      <xdr:colOff>114300</xdr:colOff>
      <xdr:row>38</xdr:row>
      <xdr:rowOff>121920</xdr:rowOff>
    </xdr:to>
    <xdr:cxnSp macro="">
      <xdr:nvCxnSpPr>
        <xdr:cNvPr id="597" name="直線コネクタ 596"/>
        <xdr:cNvCxnSpPr/>
      </xdr:nvCxnSpPr>
      <xdr:spPr>
        <a:xfrm flipV="1">
          <a:off x="18656300" y="6624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133350</xdr:rowOff>
    </xdr:from>
    <xdr:ext cx="594995" cy="255270"/>
    <xdr:sp macro="" textlink="">
      <xdr:nvSpPr>
        <xdr:cNvPr id="598" name="n_1aveValue【一般廃棄物処理施設】&#10;一人当たり有形固定資産（償却資産）額"/>
        <xdr:cNvSpPr txBox="1"/>
      </xdr:nvSpPr>
      <xdr:spPr>
        <a:xfrm>
          <a:off x="21010880" y="68199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149225</xdr:rowOff>
    </xdr:from>
    <xdr:ext cx="594995" cy="259080"/>
    <xdr:sp macro="" textlink="">
      <xdr:nvSpPr>
        <xdr:cNvPr id="599" name="n_2aveValue【一般廃棄物処理施設】&#10;一人当たり有形固定資産（償却資産）額"/>
        <xdr:cNvSpPr txBox="1"/>
      </xdr:nvSpPr>
      <xdr:spPr>
        <a:xfrm>
          <a:off x="20134580" y="68357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157480</xdr:rowOff>
    </xdr:from>
    <xdr:ext cx="594995" cy="255270"/>
    <xdr:sp macro="" textlink="">
      <xdr:nvSpPr>
        <xdr:cNvPr id="600" name="n_3aveValue【一般廃棄物処理施設】&#10;一人当たり有形固定資産（償却資産）額"/>
        <xdr:cNvSpPr txBox="1"/>
      </xdr:nvSpPr>
      <xdr:spPr>
        <a:xfrm>
          <a:off x="19245580" y="68440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168275</xdr:rowOff>
    </xdr:from>
    <xdr:ext cx="594995" cy="255270"/>
    <xdr:sp macro="" textlink="">
      <xdr:nvSpPr>
        <xdr:cNvPr id="601" name="n_4aveValue【一般廃棄物処理施設】&#10;一人当たり有形固定資産（償却資産）額"/>
        <xdr:cNvSpPr txBox="1"/>
      </xdr:nvSpPr>
      <xdr:spPr>
        <a:xfrm>
          <a:off x="18356580" y="68548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153035</xdr:rowOff>
    </xdr:from>
    <xdr:ext cx="594995" cy="259080"/>
    <xdr:sp macro="" textlink="">
      <xdr:nvSpPr>
        <xdr:cNvPr id="602" name="n_1mainValue【一般廃棄物処理施設】&#10;一人当たり有形固定資産（償却資産）額"/>
        <xdr:cNvSpPr txBox="1"/>
      </xdr:nvSpPr>
      <xdr:spPr>
        <a:xfrm>
          <a:off x="21010880" y="6325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166370</xdr:rowOff>
    </xdr:from>
    <xdr:ext cx="594995" cy="255270"/>
    <xdr:sp macro="" textlink="">
      <xdr:nvSpPr>
        <xdr:cNvPr id="603" name="n_2mainValue【一般廃棄物処理施設】&#10;一人当たり有形固定資産（償却資産）額"/>
        <xdr:cNvSpPr txBox="1"/>
      </xdr:nvSpPr>
      <xdr:spPr>
        <a:xfrm>
          <a:off x="20134580" y="63385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4445</xdr:rowOff>
    </xdr:from>
    <xdr:ext cx="594995" cy="259080"/>
    <xdr:sp macro="" textlink="">
      <xdr:nvSpPr>
        <xdr:cNvPr id="604" name="n_3mainValue【一般廃棄物処理施設】&#10;一人当たり有形固定資産（償却資産）額"/>
        <xdr:cNvSpPr txBox="1"/>
      </xdr:nvSpPr>
      <xdr:spPr>
        <a:xfrm>
          <a:off x="19245580" y="6348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17780</xdr:rowOff>
    </xdr:from>
    <xdr:ext cx="594995" cy="255270"/>
    <xdr:sp macro="" textlink="">
      <xdr:nvSpPr>
        <xdr:cNvPr id="605" name="n_4mainValue【一般廃棄物処理施設】&#10;一人当たり有形固定資産（償却資産）額"/>
        <xdr:cNvSpPr txBox="1"/>
      </xdr:nvSpPr>
      <xdr:spPr>
        <a:xfrm>
          <a:off x="18356580" y="6361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73</xdr:col>
      <xdr:colOff>190500</xdr:colOff>
      <xdr:row>51</xdr:row>
      <xdr:rowOff>171450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73</xdr:col>
      <xdr:colOff>190500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51</xdr:row>
      <xdr:rowOff>171450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51</xdr:row>
      <xdr:rowOff>171450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614" name="テキスト ボックス 613"/>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616" name="テキスト ボックス 615"/>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3550" cy="259080"/>
    <xdr:sp macro="" textlink="">
      <xdr:nvSpPr>
        <xdr:cNvPr id="618" name="テキスト ボックス 617"/>
        <xdr:cNvSpPr txBox="1"/>
      </xdr:nvSpPr>
      <xdr:spPr>
        <a:xfrm>
          <a:off x="11978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270"/>
    <xdr:sp macro="" textlink="">
      <xdr:nvSpPr>
        <xdr:cNvPr id="622" name="テキスト ボックス 621"/>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280" cy="255270"/>
    <xdr:sp macro="" textlink="">
      <xdr:nvSpPr>
        <xdr:cNvPr id="628" name="テキスト ボックス 627"/>
        <xdr:cNvSpPr txBox="1"/>
      </xdr:nvSpPr>
      <xdr:spPr>
        <a:xfrm>
          <a:off x="12106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118110</xdr:rowOff>
    </xdr:from>
    <xdr:to xmlns:xdr="http://schemas.openxmlformats.org/drawingml/2006/spreadsheetDrawing">
      <xdr:col>85</xdr:col>
      <xdr:colOff>126365</xdr:colOff>
      <xdr:row>64</xdr:row>
      <xdr:rowOff>76200</xdr:rowOff>
    </xdr:to>
    <xdr:cxnSp macro="">
      <xdr:nvCxnSpPr>
        <xdr:cNvPr id="630" name="直線コネクタ 629"/>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31"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32" name="直線コネクタ 631"/>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64770</xdr:rowOff>
    </xdr:from>
    <xdr:ext cx="405130" cy="255270"/>
    <xdr:sp macro="" textlink="">
      <xdr:nvSpPr>
        <xdr:cNvPr id="633" name="【保健センター・保健所】&#10;有形固定資産減価償却率最大値テキスト"/>
        <xdr:cNvSpPr txBox="1"/>
      </xdr:nvSpPr>
      <xdr:spPr>
        <a:xfrm>
          <a:off x="16357600" y="93230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118110</xdr:rowOff>
    </xdr:from>
    <xdr:to xmlns:xdr="http://schemas.openxmlformats.org/drawingml/2006/spreadsheetDrawing">
      <xdr:col>86</xdr:col>
      <xdr:colOff>25400</xdr:colOff>
      <xdr:row>55</xdr:row>
      <xdr:rowOff>118110</xdr:rowOff>
    </xdr:to>
    <xdr:cxnSp macro="">
      <xdr:nvCxnSpPr>
        <xdr:cNvPr id="634" name="直線コネクタ 633"/>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59690</xdr:rowOff>
    </xdr:from>
    <xdr:ext cx="405130" cy="259080"/>
    <xdr:sp macro="" textlink="">
      <xdr:nvSpPr>
        <xdr:cNvPr id="635" name="【保健センター・保健所】&#10;有形固定資産減価償却率平均値テキスト"/>
        <xdr:cNvSpPr txBox="1"/>
      </xdr:nvSpPr>
      <xdr:spPr>
        <a:xfrm>
          <a:off x="16357600" y="1000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36830</xdr:rowOff>
    </xdr:from>
    <xdr:to xmlns:xdr="http://schemas.openxmlformats.org/drawingml/2006/spreadsheetDrawing">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6350</xdr:rowOff>
    </xdr:from>
    <xdr:to xmlns:xdr="http://schemas.openxmlformats.org/drawingml/2006/spreadsheetDrawing">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114935</xdr:rowOff>
    </xdr:from>
    <xdr:to xmlns:xdr="http://schemas.openxmlformats.org/drawingml/2006/spreadsheetDrawing">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55880</xdr:rowOff>
    </xdr:from>
    <xdr:to xmlns:xdr="http://schemas.openxmlformats.org/drawingml/2006/spreadsheetDrawing">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41" name="テキスト ボックス 640"/>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642" name="テキスト ボックス 641"/>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43" name="テキスト ボックス 642"/>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44" name="テキスト ボックス 643"/>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645" name="テキスト ボックス 644"/>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135890</xdr:rowOff>
    </xdr:from>
    <xdr:to xmlns:xdr="http://schemas.openxmlformats.org/drawingml/2006/spreadsheetDrawing">
      <xdr:col>85</xdr:col>
      <xdr:colOff>177800</xdr:colOff>
      <xdr:row>61</xdr:row>
      <xdr:rowOff>66040</xdr:rowOff>
    </xdr:to>
    <xdr:sp macro="" textlink="">
      <xdr:nvSpPr>
        <xdr:cNvPr id="646" name="楕円 645"/>
        <xdr:cNvSpPr/>
      </xdr:nvSpPr>
      <xdr:spPr>
        <a:xfrm>
          <a:off x="16268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114300</xdr:rowOff>
    </xdr:from>
    <xdr:ext cx="405130" cy="259080"/>
    <xdr:sp macro="" textlink="">
      <xdr:nvSpPr>
        <xdr:cNvPr id="647" name="【保健センター・保健所】&#10;有形固定資産減価償却率該当値テキスト"/>
        <xdr:cNvSpPr txBox="1"/>
      </xdr:nvSpPr>
      <xdr:spPr>
        <a:xfrm>
          <a:off x="16357600" y="1040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109220</xdr:rowOff>
    </xdr:from>
    <xdr:to xmlns:xdr="http://schemas.openxmlformats.org/drawingml/2006/spreadsheetDrawing">
      <xdr:col>81</xdr:col>
      <xdr:colOff>101600</xdr:colOff>
      <xdr:row>61</xdr:row>
      <xdr:rowOff>39370</xdr:rowOff>
    </xdr:to>
    <xdr:sp macro="" textlink="">
      <xdr:nvSpPr>
        <xdr:cNvPr id="648" name="楕円 647"/>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160020</xdr:rowOff>
    </xdr:from>
    <xdr:to xmlns:xdr="http://schemas.openxmlformats.org/drawingml/2006/spreadsheetDrawing">
      <xdr:col>85</xdr:col>
      <xdr:colOff>127000</xdr:colOff>
      <xdr:row>61</xdr:row>
      <xdr:rowOff>15240</xdr:rowOff>
    </xdr:to>
    <xdr:cxnSp macro="">
      <xdr:nvCxnSpPr>
        <xdr:cNvPr id="649" name="直線コネクタ 648"/>
        <xdr:cNvCxnSpPr/>
      </xdr:nvCxnSpPr>
      <xdr:spPr>
        <a:xfrm>
          <a:off x="15481300" y="104470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82550</xdr:rowOff>
    </xdr:from>
    <xdr:to xmlns:xdr="http://schemas.openxmlformats.org/drawingml/2006/spreadsheetDrawing">
      <xdr:col>76</xdr:col>
      <xdr:colOff>165100</xdr:colOff>
      <xdr:row>61</xdr:row>
      <xdr:rowOff>12700</xdr:rowOff>
    </xdr:to>
    <xdr:sp macro="" textlink="">
      <xdr:nvSpPr>
        <xdr:cNvPr id="650" name="楕円 649"/>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133350</xdr:rowOff>
    </xdr:from>
    <xdr:to xmlns:xdr="http://schemas.openxmlformats.org/drawingml/2006/spreadsheetDrawing">
      <xdr:col>81</xdr:col>
      <xdr:colOff>50800</xdr:colOff>
      <xdr:row>60</xdr:row>
      <xdr:rowOff>160020</xdr:rowOff>
    </xdr:to>
    <xdr:cxnSp macro="">
      <xdr:nvCxnSpPr>
        <xdr:cNvPr id="651" name="直線コネクタ 650"/>
        <xdr:cNvCxnSpPr/>
      </xdr:nvCxnSpPr>
      <xdr:spPr>
        <a:xfrm>
          <a:off x="14592300" y="104203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55880</xdr:rowOff>
    </xdr:from>
    <xdr:to xmlns:xdr="http://schemas.openxmlformats.org/drawingml/2006/spreadsheetDrawing">
      <xdr:col>72</xdr:col>
      <xdr:colOff>38100</xdr:colOff>
      <xdr:row>60</xdr:row>
      <xdr:rowOff>157480</xdr:rowOff>
    </xdr:to>
    <xdr:sp macro="" textlink="">
      <xdr:nvSpPr>
        <xdr:cNvPr id="652" name="楕円 651"/>
        <xdr:cNvSpPr/>
      </xdr:nvSpPr>
      <xdr:spPr>
        <a:xfrm>
          <a:off x="1365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106680</xdr:rowOff>
    </xdr:from>
    <xdr:to xmlns:xdr="http://schemas.openxmlformats.org/drawingml/2006/spreadsheetDrawing">
      <xdr:col>76</xdr:col>
      <xdr:colOff>114300</xdr:colOff>
      <xdr:row>60</xdr:row>
      <xdr:rowOff>133350</xdr:rowOff>
    </xdr:to>
    <xdr:cxnSp macro="">
      <xdr:nvCxnSpPr>
        <xdr:cNvPr id="653" name="直線コネクタ 652"/>
        <xdr:cNvCxnSpPr/>
      </xdr:nvCxnSpPr>
      <xdr:spPr>
        <a:xfrm>
          <a:off x="13703300" y="103936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29210</xdr:rowOff>
    </xdr:from>
    <xdr:to xmlns:xdr="http://schemas.openxmlformats.org/drawingml/2006/spreadsheetDrawing">
      <xdr:col>67</xdr:col>
      <xdr:colOff>101600</xdr:colOff>
      <xdr:row>60</xdr:row>
      <xdr:rowOff>130810</xdr:rowOff>
    </xdr:to>
    <xdr:sp macro="" textlink="">
      <xdr:nvSpPr>
        <xdr:cNvPr id="654" name="楕円 653"/>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80010</xdr:rowOff>
    </xdr:from>
    <xdr:to xmlns:xdr="http://schemas.openxmlformats.org/drawingml/2006/spreadsheetDrawing">
      <xdr:col>71</xdr:col>
      <xdr:colOff>177800</xdr:colOff>
      <xdr:row>60</xdr:row>
      <xdr:rowOff>106680</xdr:rowOff>
    </xdr:to>
    <xdr:cxnSp macro="">
      <xdr:nvCxnSpPr>
        <xdr:cNvPr id="655" name="直線コネクタ 654"/>
        <xdr:cNvCxnSpPr/>
      </xdr:nvCxnSpPr>
      <xdr:spPr>
        <a:xfrm>
          <a:off x="12814300" y="103670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124460</xdr:rowOff>
    </xdr:from>
    <xdr:ext cx="405130" cy="259080"/>
    <xdr:sp macro="" textlink="">
      <xdr:nvSpPr>
        <xdr:cNvPr id="656" name="n_1aveValue【保健センター・保健所】&#10;有形固定資産減価償却率"/>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82550</xdr:rowOff>
    </xdr:from>
    <xdr:ext cx="401320" cy="259080"/>
    <xdr:sp macro="" textlink="">
      <xdr:nvSpPr>
        <xdr:cNvPr id="657" name="n_2aveValue【保健センター・保健所】&#10;有形固定資産減価償却率"/>
        <xdr:cNvSpPr txBox="1"/>
      </xdr:nvSpPr>
      <xdr:spPr>
        <a:xfrm>
          <a:off x="14389735" y="9855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61595</xdr:rowOff>
    </xdr:from>
    <xdr:ext cx="401320" cy="259080"/>
    <xdr:sp macro="" textlink="">
      <xdr:nvSpPr>
        <xdr:cNvPr id="658" name="n_3aveValue【保健センター・保健所】&#10;有形固定資産減価償却率"/>
        <xdr:cNvSpPr txBox="1"/>
      </xdr:nvSpPr>
      <xdr:spPr>
        <a:xfrm>
          <a:off x="13500735" y="98342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2540</xdr:rowOff>
    </xdr:from>
    <xdr:ext cx="401320" cy="259080"/>
    <xdr:sp macro="" textlink="">
      <xdr:nvSpPr>
        <xdr:cNvPr id="659" name="n_4aveValue【保健センター・保健所】&#10;有形固定資産減価償却率"/>
        <xdr:cNvSpPr txBox="1"/>
      </xdr:nvSpPr>
      <xdr:spPr>
        <a:xfrm>
          <a:off x="12611735" y="97751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30480</xdr:rowOff>
    </xdr:from>
    <xdr:ext cx="405130" cy="255270"/>
    <xdr:sp macro="" textlink="">
      <xdr:nvSpPr>
        <xdr:cNvPr id="660" name="n_1mainValue【保健センター・保健所】&#10;有形固定資産減価償却率"/>
        <xdr:cNvSpPr txBox="1"/>
      </xdr:nvSpPr>
      <xdr:spPr>
        <a:xfrm>
          <a:off x="15266035" y="104889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3810</xdr:rowOff>
    </xdr:from>
    <xdr:ext cx="401320" cy="259080"/>
    <xdr:sp macro="" textlink="">
      <xdr:nvSpPr>
        <xdr:cNvPr id="661" name="n_2mainValue【保健センター・保健所】&#10;有形固定資産減価償却率"/>
        <xdr:cNvSpPr txBox="1"/>
      </xdr:nvSpPr>
      <xdr:spPr>
        <a:xfrm>
          <a:off x="14389735" y="10462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148590</xdr:rowOff>
    </xdr:from>
    <xdr:ext cx="401320" cy="259080"/>
    <xdr:sp macro="" textlink="">
      <xdr:nvSpPr>
        <xdr:cNvPr id="662" name="n_3mainValue【保健センター・保健所】&#10;有形固定資産減価償却率"/>
        <xdr:cNvSpPr txBox="1"/>
      </xdr:nvSpPr>
      <xdr:spPr>
        <a:xfrm>
          <a:off x="13500735" y="104355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121920</xdr:rowOff>
    </xdr:from>
    <xdr:ext cx="401320" cy="255270"/>
    <xdr:sp macro="" textlink="">
      <xdr:nvSpPr>
        <xdr:cNvPr id="663" name="n_4mainValue【保健センター・保健所】&#10;有形固定資産減価償却率"/>
        <xdr:cNvSpPr txBox="1"/>
      </xdr:nvSpPr>
      <xdr:spPr>
        <a:xfrm>
          <a:off x="12611735" y="104089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51</xdr:row>
      <xdr:rowOff>171450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109</xdr:col>
      <xdr:colOff>190500</xdr:colOff>
      <xdr:row>51</xdr:row>
      <xdr:rowOff>171450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109</xdr:col>
      <xdr:colOff>190500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115</xdr:col>
      <xdr:colOff>190500</xdr:colOff>
      <xdr:row>51</xdr:row>
      <xdr:rowOff>171450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115</xdr:col>
      <xdr:colOff>190500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72" name="テキスト ボックス 671"/>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4" name="直線コネクタ 6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3550" cy="259080"/>
    <xdr:sp macro="" textlink="">
      <xdr:nvSpPr>
        <xdr:cNvPr id="675" name="テキスト ボックス 674"/>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6" name="直線コネクタ 6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3550" cy="259080"/>
    <xdr:sp macro="" textlink="">
      <xdr:nvSpPr>
        <xdr:cNvPr id="677" name="テキスト ボックス 676"/>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8" name="直線コネクタ 6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5270"/>
    <xdr:sp macro="" textlink="">
      <xdr:nvSpPr>
        <xdr:cNvPr id="679" name="テキスト ボックス 678"/>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0" name="直線コネクタ 6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3550" cy="259080"/>
    <xdr:sp macro="" textlink="">
      <xdr:nvSpPr>
        <xdr:cNvPr id="681" name="テキスト ボックス 680"/>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2" name="直線コネクタ 6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3550" cy="259080"/>
    <xdr:sp macro="" textlink="">
      <xdr:nvSpPr>
        <xdr:cNvPr id="683" name="テキスト ボックス 682"/>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685" name="テキスト ボックス 684"/>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19050</xdr:rowOff>
    </xdr:from>
    <xdr:to xmlns:xdr="http://schemas.openxmlformats.org/drawingml/2006/spreadsheetDrawing">
      <xdr:col>116</xdr:col>
      <xdr:colOff>62865</xdr:colOff>
      <xdr:row>64</xdr:row>
      <xdr:rowOff>64770</xdr:rowOff>
    </xdr:to>
    <xdr:cxnSp macro="">
      <xdr:nvCxnSpPr>
        <xdr:cNvPr id="687" name="直線コネクタ 686"/>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88"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89" name="直線コネクタ 688"/>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137160</xdr:rowOff>
    </xdr:from>
    <xdr:ext cx="469900" cy="259080"/>
    <xdr:sp macro="" textlink="">
      <xdr:nvSpPr>
        <xdr:cNvPr id="690" name="【保健センター・保健所】&#10;一人当たり面積最大値テキスト"/>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19050</xdr:rowOff>
    </xdr:from>
    <xdr:to xmlns:xdr="http://schemas.openxmlformats.org/drawingml/2006/spreadsheetDrawing">
      <xdr:col>116</xdr:col>
      <xdr:colOff>152400</xdr:colOff>
      <xdr:row>55</xdr:row>
      <xdr:rowOff>19050</xdr:rowOff>
    </xdr:to>
    <xdr:cxnSp macro="">
      <xdr:nvCxnSpPr>
        <xdr:cNvPr id="691" name="直線コネクタ 690"/>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692"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71120</xdr:rowOff>
    </xdr:from>
    <xdr:to xmlns:xdr="http://schemas.openxmlformats.org/drawingml/2006/spreadsheetDrawing">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71120</xdr:rowOff>
    </xdr:from>
    <xdr:to xmlns:xdr="http://schemas.openxmlformats.org/drawingml/2006/spreadsheetDrawing">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48260</xdr:rowOff>
    </xdr:from>
    <xdr:to xmlns:xdr="http://schemas.openxmlformats.org/drawingml/2006/spreadsheetDrawing">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98" name="テキスト ボックス 697"/>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99" name="テキスト ボックス 698"/>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700" name="テキスト ボックス 699"/>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701" name="テキスト ボックス 700"/>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702" name="テキスト ボックス 701"/>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67310</xdr:rowOff>
    </xdr:from>
    <xdr:to xmlns:xdr="http://schemas.openxmlformats.org/drawingml/2006/spreadsheetDrawing">
      <xdr:col>116</xdr:col>
      <xdr:colOff>114300</xdr:colOff>
      <xdr:row>61</xdr:row>
      <xdr:rowOff>168910</xdr:rowOff>
    </xdr:to>
    <xdr:sp macro="" textlink="">
      <xdr:nvSpPr>
        <xdr:cNvPr id="703" name="楕円 702"/>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90170</xdr:rowOff>
    </xdr:from>
    <xdr:ext cx="469900" cy="259080"/>
    <xdr:sp macro="" textlink="">
      <xdr:nvSpPr>
        <xdr:cNvPr id="704" name="【保健センター・保健所】&#10;一人当たり面積該当値テキスト"/>
        <xdr:cNvSpPr txBox="1"/>
      </xdr:nvSpPr>
      <xdr:spPr>
        <a:xfrm>
          <a:off x="22199600" y="1037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71120</xdr:rowOff>
    </xdr:from>
    <xdr:to xmlns:xdr="http://schemas.openxmlformats.org/drawingml/2006/spreadsheetDrawing">
      <xdr:col>112</xdr:col>
      <xdr:colOff>38100</xdr:colOff>
      <xdr:row>62</xdr:row>
      <xdr:rowOff>1270</xdr:rowOff>
    </xdr:to>
    <xdr:sp macro="" textlink="">
      <xdr:nvSpPr>
        <xdr:cNvPr id="705" name="楕円 704"/>
        <xdr:cNvSpPr/>
      </xdr:nvSpPr>
      <xdr:spPr>
        <a:xfrm>
          <a:off x="2127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118110</xdr:rowOff>
    </xdr:from>
    <xdr:to xmlns:xdr="http://schemas.openxmlformats.org/drawingml/2006/spreadsheetDrawing">
      <xdr:col>116</xdr:col>
      <xdr:colOff>63500</xdr:colOff>
      <xdr:row>61</xdr:row>
      <xdr:rowOff>121920</xdr:rowOff>
    </xdr:to>
    <xdr:cxnSp macro="">
      <xdr:nvCxnSpPr>
        <xdr:cNvPr id="706" name="直線コネクタ 705"/>
        <xdr:cNvCxnSpPr/>
      </xdr:nvCxnSpPr>
      <xdr:spPr>
        <a:xfrm flipV="1">
          <a:off x="21323300" y="105765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82550</xdr:rowOff>
    </xdr:from>
    <xdr:to xmlns:xdr="http://schemas.openxmlformats.org/drawingml/2006/spreadsheetDrawing">
      <xdr:col>107</xdr:col>
      <xdr:colOff>101600</xdr:colOff>
      <xdr:row>62</xdr:row>
      <xdr:rowOff>12700</xdr:rowOff>
    </xdr:to>
    <xdr:sp macro="" textlink="">
      <xdr:nvSpPr>
        <xdr:cNvPr id="707" name="楕円 706"/>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121920</xdr:rowOff>
    </xdr:from>
    <xdr:to xmlns:xdr="http://schemas.openxmlformats.org/drawingml/2006/spreadsheetDrawing">
      <xdr:col>111</xdr:col>
      <xdr:colOff>177800</xdr:colOff>
      <xdr:row>61</xdr:row>
      <xdr:rowOff>133350</xdr:rowOff>
    </xdr:to>
    <xdr:cxnSp macro="">
      <xdr:nvCxnSpPr>
        <xdr:cNvPr id="708" name="直線コネクタ 707"/>
        <xdr:cNvCxnSpPr/>
      </xdr:nvCxnSpPr>
      <xdr:spPr>
        <a:xfrm flipV="1">
          <a:off x="20434300" y="105803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90170</xdr:rowOff>
    </xdr:from>
    <xdr:to xmlns:xdr="http://schemas.openxmlformats.org/drawingml/2006/spreadsheetDrawing">
      <xdr:col>102</xdr:col>
      <xdr:colOff>165100</xdr:colOff>
      <xdr:row>62</xdr:row>
      <xdr:rowOff>20320</xdr:rowOff>
    </xdr:to>
    <xdr:sp macro="" textlink="">
      <xdr:nvSpPr>
        <xdr:cNvPr id="709" name="楕円 708"/>
        <xdr:cNvSpPr/>
      </xdr:nvSpPr>
      <xdr:spPr>
        <a:xfrm>
          <a:off x="19494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133350</xdr:rowOff>
    </xdr:from>
    <xdr:to xmlns:xdr="http://schemas.openxmlformats.org/drawingml/2006/spreadsheetDrawing">
      <xdr:col>107</xdr:col>
      <xdr:colOff>50800</xdr:colOff>
      <xdr:row>61</xdr:row>
      <xdr:rowOff>140970</xdr:rowOff>
    </xdr:to>
    <xdr:cxnSp macro="">
      <xdr:nvCxnSpPr>
        <xdr:cNvPr id="710" name="直線コネクタ 709"/>
        <xdr:cNvCxnSpPr/>
      </xdr:nvCxnSpPr>
      <xdr:spPr>
        <a:xfrm flipV="1">
          <a:off x="19545300" y="10591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97790</xdr:rowOff>
    </xdr:from>
    <xdr:to xmlns:xdr="http://schemas.openxmlformats.org/drawingml/2006/spreadsheetDrawing">
      <xdr:col>98</xdr:col>
      <xdr:colOff>38100</xdr:colOff>
      <xdr:row>62</xdr:row>
      <xdr:rowOff>27940</xdr:rowOff>
    </xdr:to>
    <xdr:sp macro="" textlink="">
      <xdr:nvSpPr>
        <xdr:cNvPr id="711" name="楕円 710"/>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140970</xdr:rowOff>
    </xdr:from>
    <xdr:to xmlns:xdr="http://schemas.openxmlformats.org/drawingml/2006/spreadsheetDrawing">
      <xdr:col>102</xdr:col>
      <xdr:colOff>114300</xdr:colOff>
      <xdr:row>61</xdr:row>
      <xdr:rowOff>148590</xdr:rowOff>
    </xdr:to>
    <xdr:cxnSp macro="">
      <xdr:nvCxnSpPr>
        <xdr:cNvPr id="712" name="直線コネクタ 711"/>
        <xdr:cNvCxnSpPr/>
      </xdr:nvCxnSpPr>
      <xdr:spPr>
        <a:xfrm flipV="1">
          <a:off x="18656300" y="10599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163830</xdr:rowOff>
    </xdr:from>
    <xdr:ext cx="469900" cy="259080"/>
    <xdr:sp macro="" textlink="">
      <xdr:nvSpPr>
        <xdr:cNvPr id="713" name="n_1aveValue【保健センター・保健所】&#10;一人当たり面積"/>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163830</xdr:rowOff>
    </xdr:from>
    <xdr:ext cx="466090" cy="259080"/>
    <xdr:sp macro="" textlink="">
      <xdr:nvSpPr>
        <xdr:cNvPr id="714" name="n_2aveValue【保健センター・保健所】&#10;一人当たり面積"/>
        <xdr:cNvSpPr txBox="1"/>
      </xdr:nvSpPr>
      <xdr:spPr>
        <a:xfrm>
          <a:off x="20199350" y="10793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167640</xdr:rowOff>
    </xdr:from>
    <xdr:ext cx="466090" cy="255270"/>
    <xdr:sp macro="" textlink="">
      <xdr:nvSpPr>
        <xdr:cNvPr id="715" name="n_3aveValue【保健センター・保健所】&#10;一人当たり面積"/>
        <xdr:cNvSpPr txBox="1"/>
      </xdr:nvSpPr>
      <xdr:spPr>
        <a:xfrm>
          <a:off x="19310350" y="107975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140970</xdr:rowOff>
    </xdr:from>
    <xdr:ext cx="466090" cy="259080"/>
    <xdr:sp macro="" textlink="">
      <xdr:nvSpPr>
        <xdr:cNvPr id="716" name="n_4aveValue【保健センター・保健所】&#10;一人当たり面積"/>
        <xdr:cNvSpPr txBox="1"/>
      </xdr:nvSpPr>
      <xdr:spPr>
        <a:xfrm>
          <a:off x="18421350" y="10770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17780</xdr:rowOff>
    </xdr:from>
    <xdr:ext cx="469900" cy="255270"/>
    <xdr:sp macro="" textlink="">
      <xdr:nvSpPr>
        <xdr:cNvPr id="717" name="n_1mainValue【保健センター・保健所】&#10;一人当たり面積"/>
        <xdr:cNvSpPr txBox="1"/>
      </xdr:nvSpPr>
      <xdr:spPr>
        <a:xfrm>
          <a:off x="21075650" y="103047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29210</xdr:rowOff>
    </xdr:from>
    <xdr:ext cx="466090" cy="255270"/>
    <xdr:sp macro="" textlink="">
      <xdr:nvSpPr>
        <xdr:cNvPr id="718" name="n_2mainValue【保健センター・保健所】&#10;一人当たり面積"/>
        <xdr:cNvSpPr txBox="1"/>
      </xdr:nvSpPr>
      <xdr:spPr>
        <a:xfrm>
          <a:off x="20199350" y="103162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36830</xdr:rowOff>
    </xdr:from>
    <xdr:ext cx="466090" cy="259080"/>
    <xdr:sp macro="" textlink="">
      <xdr:nvSpPr>
        <xdr:cNvPr id="719" name="n_3mainValue【保健センター・保健所】&#10;一人当たり面積"/>
        <xdr:cNvSpPr txBox="1"/>
      </xdr:nvSpPr>
      <xdr:spPr>
        <a:xfrm>
          <a:off x="19310350" y="10323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44450</xdr:rowOff>
    </xdr:from>
    <xdr:ext cx="466090" cy="259080"/>
    <xdr:sp macro="" textlink="">
      <xdr:nvSpPr>
        <xdr:cNvPr id="720" name="n_4mainValue【保健センター・保健所】&#10;一人当たり面積"/>
        <xdr:cNvSpPr txBox="1"/>
      </xdr:nvSpPr>
      <xdr:spPr>
        <a:xfrm>
          <a:off x="18421350" y="10331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73</xdr:col>
      <xdr:colOff>190500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73</xdr:col>
      <xdr:colOff>190500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729" name="テキスト ボックス 728"/>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0" name="直線コネクタ 7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731" name="テキスト ボックス 730"/>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2" name="直線コネクタ 73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733" name="テキスト ボックス 732"/>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4" name="直線コネクタ 73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5" name="テキスト ボックス 73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6" name="直線コネクタ 73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7" name="テキスト ボックス 73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8" name="直線コネクタ 73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739" name="テキスト ボックス 738"/>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0" name="直線コネクタ 73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1" name="テキスト ボックス 74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2" name="直線コネクタ 7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9080"/>
    <xdr:sp macro="" textlink="">
      <xdr:nvSpPr>
        <xdr:cNvPr id="743" name="テキスト ボックス 742"/>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745" name="直線コネクタ 744"/>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6"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7" name="直線コネクタ 746"/>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748"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749" name="直線コネクタ 748"/>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17780</xdr:rowOff>
    </xdr:from>
    <xdr:ext cx="405130" cy="255270"/>
    <xdr:sp macro="" textlink="">
      <xdr:nvSpPr>
        <xdr:cNvPr id="750" name="【消防施設】&#10;有形固定資産減価償却率平均値テキスト"/>
        <xdr:cNvSpPr txBox="1"/>
      </xdr:nvSpPr>
      <xdr:spPr>
        <a:xfrm>
          <a:off x="16357600" y="1407668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751" name="フローチャート: 判断 750"/>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754" name="フローチャート: 判断 753"/>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6" name="テキスト ボックス 75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7" name="テキスト ボックス 75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8" name="テキスト ボックス 75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9" name="テキスト ボックス 75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0" name="テキスト ボックス 75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107315</xdr:rowOff>
    </xdr:from>
    <xdr:to xmlns:xdr="http://schemas.openxmlformats.org/drawingml/2006/spreadsheetDrawing">
      <xdr:col>85</xdr:col>
      <xdr:colOff>177800</xdr:colOff>
      <xdr:row>82</xdr:row>
      <xdr:rowOff>37465</xdr:rowOff>
    </xdr:to>
    <xdr:sp macro="" textlink="">
      <xdr:nvSpPr>
        <xdr:cNvPr id="761" name="楕円 760"/>
        <xdr:cNvSpPr/>
      </xdr:nvSpPr>
      <xdr:spPr>
        <a:xfrm>
          <a:off x="162687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130175</xdr:rowOff>
    </xdr:from>
    <xdr:ext cx="405130" cy="259080"/>
    <xdr:sp macro="" textlink="">
      <xdr:nvSpPr>
        <xdr:cNvPr id="762" name="【消防施設】&#10;有形固定資産減価償却率該当値テキスト"/>
        <xdr:cNvSpPr txBox="1"/>
      </xdr:nvSpPr>
      <xdr:spPr>
        <a:xfrm>
          <a:off x="16357600" y="1384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29210</xdr:rowOff>
    </xdr:from>
    <xdr:to xmlns:xdr="http://schemas.openxmlformats.org/drawingml/2006/spreadsheetDrawing">
      <xdr:col>81</xdr:col>
      <xdr:colOff>101600</xdr:colOff>
      <xdr:row>81</xdr:row>
      <xdr:rowOff>130810</xdr:rowOff>
    </xdr:to>
    <xdr:sp macro="" textlink="">
      <xdr:nvSpPr>
        <xdr:cNvPr id="763" name="楕円 762"/>
        <xdr:cNvSpPr/>
      </xdr:nvSpPr>
      <xdr:spPr>
        <a:xfrm>
          <a:off x="154305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80010</xdr:rowOff>
    </xdr:from>
    <xdr:to xmlns:xdr="http://schemas.openxmlformats.org/drawingml/2006/spreadsheetDrawing">
      <xdr:col>85</xdr:col>
      <xdr:colOff>127000</xdr:colOff>
      <xdr:row>81</xdr:row>
      <xdr:rowOff>158115</xdr:rowOff>
    </xdr:to>
    <xdr:cxnSp macro="">
      <xdr:nvCxnSpPr>
        <xdr:cNvPr id="764" name="直線コネクタ 763"/>
        <xdr:cNvCxnSpPr/>
      </xdr:nvCxnSpPr>
      <xdr:spPr>
        <a:xfrm>
          <a:off x="15481300" y="1396746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107315</xdr:rowOff>
    </xdr:from>
    <xdr:to xmlns:xdr="http://schemas.openxmlformats.org/drawingml/2006/spreadsheetDrawing">
      <xdr:col>76</xdr:col>
      <xdr:colOff>165100</xdr:colOff>
      <xdr:row>81</xdr:row>
      <xdr:rowOff>37465</xdr:rowOff>
    </xdr:to>
    <xdr:sp macro="" textlink="">
      <xdr:nvSpPr>
        <xdr:cNvPr id="765" name="楕円 764"/>
        <xdr:cNvSpPr/>
      </xdr:nvSpPr>
      <xdr:spPr>
        <a:xfrm>
          <a:off x="145415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158115</xdr:rowOff>
    </xdr:from>
    <xdr:to xmlns:xdr="http://schemas.openxmlformats.org/drawingml/2006/spreadsheetDrawing">
      <xdr:col>81</xdr:col>
      <xdr:colOff>50800</xdr:colOff>
      <xdr:row>81</xdr:row>
      <xdr:rowOff>80010</xdr:rowOff>
    </xdr:to>
    <xdr:cxnSp macro="">
      <xdr:nvCxnSpPr>
        <xdr:cNvPr id="766" name="直線コネクタ 765"/>
        <xdr:cNvCxnSpPr/>
      </xdr:nvCxnSpPr>
      <xdr:spPr>
        <a:xfrm>
          <a:off x="14592300" y="1387411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6350</xdr:rowOff>
    </xdr:from>
    <xdr:to xmlns:xdr="http://schemas.openxmlformats.org/drawingml/2006/spreadsheetDrawing">
      <xdr:col>72</xdr:col>
      <xdr:colOff>38100</xdr:colOff>
      <xdr:row>80</xdr:row>
      <xdr:rowOff>107950</xdr:rowOff>
    </xdr:to>
    <xdr:sp macro="" textlink="">
      <xdr:nvSpPr>
        <xdr:cNvPr id="767" name="楕円 766"/>
        <xdr:cNvSpPr/>
      </xdr:nvSpPr>
      <xdr:spPr>
        <a:xfrm>
          <a:off x="1365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57150</xdr:rowOff>
    </xdr:from>
    <xdr:to xmlns:xdr="http://schemas.openxmlformats.org/drawingml/2006/spreadsheetDrawing">
      <xdr:col>76</xdr:col>
      <xdr:colOff>114300</xdr:colOff>
      <xdr:row>80</xdr:row>
      <xdr:rowOff>158115</xdr:rowOff>
    </xdr:to>
    <xdr:cxnSp macro="">
      <xdr:nvCxnSpPr>
        <xdr:cNvPr id="768" name="直線コネクタ 767"/>
        <xdr:cNvCxnSpPr/>
      </xdr:nvCxnSpPr>
      <xdr:spPr>
        <a:xfrm>
          <a:off x="13703300" y="1377315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71120</xdr:rowOff>
    </xdr:from>
    <xdr:to xmlns:xdr="http://schemas.openxmlformats.org/drawingml/2006/spreadsheetDrawing">
      <xdr:col>67</xdr:col>
      <xdr:colOff>101600</xdr:colOff>
      <xdr:row>80</xdr:row>
      <xdr:rowOff>1270</xdr:rowOff>
    </xdr:to>
    <xdr:sp macro="" textlink="">
      <xdr:nvSpPr>
        <xdr:cNvPr id="769" name="楕円 768"/>
        <xdr:cNvSpPr/>
      </xdr:nvSpPr>
      <xdr:spPr>
        <a:xfrm>
          <a:off x="12763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121920</xdr:rowOff>
    </xdr:from>
    <xdr:to xmlns:xdr="http://schemas.openxmlformats.org/drawingml/2006/spreadsheetDrawing">
      <xdr:col>71</xdr:col>
      <xdr:colOff>177800</xdr:colOff>
      <xdr:row>80</xdr:row>
      <xdr:rowOff>57150</xdr:rowOff>
    </xdr:to>
    <xdr:cxnSp macro="">
      <xdr:nvCxnSpPr>
        <xdr:cNvPr id="770" name="直線コネクタ 769"/>
        <xdr:cNvCxnSpPr/>
      </xdr:nvCxnSpPr>
      <xdr:spPr>
        <a:xfrm>
          <a:off x="12814300" y="1366647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106680</xdr:rowOff>
    </xdr:from>
    <xdr:ext cx="405130" cy="259080"/>
    <xdr:sp macro="" textlink="">
      <xdr:nvSpPr>
        <xdr:cNvPr id="771" name="n_1aveValue【消防施設】&#10;有形固定資産減価償却率"/>
        <xdr:cNvSpPr txBox="1"/>
      </xdr:nvSpPr>
      <xdr:spPr>
        <a:xfrm>
          <a:off x="15266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89535</xdr:rowOff>
    </xdr:from>
    <xdr:ext cx="401320" cy="255270"/>
    <xdr:sp macro="" textlink="">
      <xdr:nvSpPr>
        <xdr:cNvPr id="772" name="n_2aveValue【消防施設】&#10;有形固定資産減価償却率"/>
        <xdr:cNvSpPr txBox="1"/>
      </xdr:nvSpPr>
      <xdr:spPr>
        <a:xfrm>
          <a:off x="14389735" y="141484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93345</xdr:rowOff>
    </xdr:from>
    <xdr:ext cx="401320" cy="259080"/>
    <xdr:sp macro="" textlink="">
      <xdr:nvSpPr>
        <xdr:cNvPr id="773" name="n_3aveValue【消防施設】&#10;有形固定資産減価償却率"/>
        <xdr:cNvSpPr txBox="1"/>
      </xdr:nvSpPr>
      <xdr:spPr>
        <a:xfrm>
          <a:off x="13500735" y="141522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110490</xdr:rowOff>
    </xdr:from>
    <xdr:ext cx="401320" cy="255270"/>
    <xdr:sp macro="" textlink="">
      <xdr:nvSpPr>
        <xdr:cNvPr id="774" name="n_4aveValue【消防施設】&#10;有形固定資産減価償却率"/>
        <xdr:cNvSpPr txBox="1"/>
      </xdr:nvSpPr>
      <xdr:spPr>
        <a:xfrm>
          <a:off x="12611735" y="141693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147320</xdr:rowOff>
    </xdr:from>
    <xdr:ext cx="405130" cy="259080"/>
    <xdr:sp macro="" textlink="">
      <xdr:nvSpPr>
        <xdr:cNvPr id="775" name="n_1mainValue【消防施設】&#10;有形固定資産減価償却率"/>
        <xdr:cNvSpPr txBox="1"/>
      </xdr:nvSpPr>
      <xdr:spPr>
        <a:xfrm>
          <a:off x="15266035" y="1369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53975</xdr:rowOff>
    </xdr:from>
    <xdr:ext cx="401320" cy="255270"/>
    <xdr:sp macro="" textlink="">
      <xdr:nvSpPr>
        <xdr:cNvPr id="776" name="n_2mainValue【消防施設】&#10;有形固定資産減価償却率"/>
        <xdr:cNvSpPr txBox="1"/>
      </xdr:nvSpPr>
      <xdr:spPr>
        <a:xfrm>
          <a:off x="14389735" y="135985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124460</xdr:rowOff>
    </xdr:from>
    <xdr:ext cx="401320" cy="259080"/>
    <xdr:sp macro="" textlink="">
      <xdr:nvSpPr>
        <xdr:cNvPr id="777" name="n_3mainValue【消防施設】&#10;有形固定資産減価償却率"/>
        <xdr:cNvSpPr txBox="1"/>
      </xdr:nvSpPr>
      <xdr:spPr>
        <a:xfrm>
          <a:off x="13500735" y="134975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17780</xdr:rowOff>
    </xdr:from>
    <xdr:ext cx="401320" cy="255270"/>
    <xdr:sp macro="" textlink="">
      <xdr:nvSpPr>
        <xdr:cNvPr id="778" name="n_4mainValue【消防施設】&#10;有形固定資産減価償却率"/>
        <xdr:cNvSpPr txBox="1"/>
      </xdr:nvSpPr>
      <xdr:spPr>
        <a:xfrm>
          <a:off x="12611735" y="13390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109</xdr:col>
      <xdr:colOff>190500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109</xdr:col>
      <xdr:colOff>190500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115</xdr:col>
      <xdr:colOff>190500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115</xdr:col>
      <xdr:colOff>190500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87" name="テキスト ボックス 786"/>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8" name="直線コネクタ 78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9" name="直線コネクタ 78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790" name="テキスト ボックス 789"/>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91" name="直線コネクタ 79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792" name="テキスト ボックス 791"/>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93" name="直線コネクタ 79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794" name="テキスト ボックス 793"/>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5" name="直線コネクタ 79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796" name="テキスト ボックス 795"/>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7" name="直線コネクタ 79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9080"/>
    <xdr:sp macro="" textlink="">
      <xdr:nvSpPr>
        <xdr:cNvPr id="798" name="テキスト ボックス 797"/>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9" name="直線コネクタ 79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9080"/>
    <xdr:sp macro="" textlink="">
      <xdr:nvSpPr>
        <xdr:cNvPr id="800" name="テキスト ボックス 799"/>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802" name="テキスト ボックス 801"/>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804" name="直線コネクタ 803"/>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805"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806" name="直線コネクタ 805"/>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807"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808" name="直線コネクタ 807"/>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9900" cy="259080"/>
    <xdr:sp macro="" textlink="">
      <xdr:nvSpPr>
        <xdr:cNvPr id="809" name="【消防施設】&#10;一人当たり面積平均値テキスト"/>
        <xdr:cNvSpPr txBox="1"/>
      </xdr:nvSpPr>
      <xdr:spPr>
        <a:xfrm>
          <a:off x="22199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810" name="フローチャート: 判断 809"/>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811" name="フローチャート: 判断 810"/>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812" name="フローチャート: 判断 811"/>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814" name="フローチャート: 判断 813"/>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133985</xdr:rowOff>
    </xdr:from>
    <xdr:to xmlns:xdr="http://schemas.openxmlformats.org/drawingml/2006/spreadsheetDrawing">
      <xdr:col>116</xdr:col>
      <xdr:colOff>114300</xdr:colOff>
      <xdr:row>85</xdr:row>
      <xdr:rowOff>64135</xdr:rowOff>
    </xdr:to>
    <xdr:sp macro="" textlink="">
      <xdr:nvSpPr>
        <xdr:cNvPr id="820" name="楕円 819"/>
        <xdr:cNvSpPr/>
      </xdr:nvSpPr>
      <xdr:spPr>
        <a:xfrm>
          <a:off x="221107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156845</xdr:rowOff>
    </xdr:from>
    <xdr:ext cx="469900" cy="255270"/>
    <xdr:sp macro="" textlink="">
      <xdr:nvSpPr>
        <xdr:cNvPr id="821" name="【消防施設】&#10;一人当たり面積該当値テキスト"/>
        <xdr:cNvSpPr txBox="1"/>
      </xdr:nvSpPr>
      <xdr:spPr>
        <a:xfrm>
          <a:off x="22199600" y="143871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139065</xdr:rowOff>
    </xdr:from>
    <xdr:to xmlns:xdr="http://schemas.openxmlformats.org/drawingml/2006/spreadsheetDrawing">
      <xdr:col>112</xdr:col>
      <xdr:colOff>38100</xdr:colOff>
      <xdr:row>85</xdr:row>
      <xdr:rowOff>69215</xdr:rowOff>
    </xdr:to>
    <xdr:sp macro="" textlink="">
      <xdr:nvSpPr>
        <xdr:cNvPr id="822" name="楕円 821"/>
        <xdr:cNvSpPr/>
      </xdr:nvSpPr>
      <xdr:spPr>
        <a:xfrm>
          <a:off x="212725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13335</xdr:rowOff>
    </xdr:from>
    <xdr:to xmlns:xdr="http://schemas.openxmlformats.org/drawingml/2006/spreadsheetDrawing">
      <xdr:col>116</xdr:col>
      <xdr:colOff>63500</xdr:colOff>
      <xdr:row>85</xdr:row>
      <xdr:rowOff>18415</xdr:rowOff>
    </xdr:to>
    <xdr:cxnSp macro="">
      <xdr:nvCxnSpPr>
        <xdr:cNvPr id="823" name="直線コネクタ 822"/>
        <xdr:cNvCxnSpPr/>
      </xdr:nvCxnSpPr>
      <xdr:spPr>
        <a:xfrm flipV="1">
          <a:off x="21323300" y="145865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142240</xdr:rowOff>
    </xdr:from>
    <xdr:to xmlns:xdr="http://schemas.openxmlformats.org/drawingml/2006/spreadsheetDrawing">
      <xdr:col>107</xdr:col>
      <xdr:colOff>101600</xdr:colOff>
      <xdr:row>85</xdr:row>
      <xdr:rowOff>72390</xdr:rowOff>
    </xdr:to>
    <xdr:sp macro="" textlink="">
      <xdr:nvSpPr>
        <xdr:cNvPr id="824" name="楕円 823"/>
        <xdr:cNvSpPr/>
      </xdr:nvSpPr>
      <xdr:spPr>
        <a:xfrm>
          <a:off x="20383500" y="14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18415</xdr:rowOff>
    </xdr:from>
    <xdr:to xmlns:xdr="http://schemas.openxmlformats.org/drawingml/2006/spreadsheetDrawing">
      <xdr:col>111</xdr:col>
      <xdr:colOff>177800</xdr:colOff>
      <xdr:row>85</xdr:row>
      <xdr:rowOff>21590</xdr:rowOff>
    </xdr:to>
    <xdr:cxnSp macro="">
      <xdr:nvCxnSpPr>
        <xdr:cNvPr id="825" name="直線コネクタ 824"/>
        <xdr:cNvCxnSpPr/>
      </xdr:nvCxnSpPr>
      <xdr:spPr>
        <a:xfrm flipV="1">
          <a:off x="20434300" y="145916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147320</xdr:rowOff>
    </xdr:from>
    <xdr:to xmlns:xdr="http://schemas.openxmlformats.org/drawingml/2006/spreadsheetDrawing">
      <xdr:col>102</xdr:col>
      <xdr:colOff>165100</xdr:colOff>
      <xdr:row>85</xdr:row>
      <xdr:rowOff>77470</xdr:rowOff>
    </xdr:to>
    <xdr:sp macro="" textlink="">
      <xdr:nvSpPr>
        <xdr:cNvPr id="826" name="楕円 825"/>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21590</xdr:rowOff>
    </xdr:from>
    <xdr:to xmlns:xdr="http://schemas.openxmlformats.org/drawingml/2006/spreadsheetDrawing">
      <xdr:col>107</xdr:col>
      <xdr:colOff>50800</xdr:colOff>
      <xdr:row>85</xdr:row>
      <xdr:rowOff>26670</xdr:rowOff>
    </xdr:to>
    <xdr:cxnSp macro="">
      <xdr:nvCxnSpPr>
        <xdr:cNvPr id="827" name="直線コネクタ 826"/>
        <xdr:cNvCxnSpPr/>
      </xdr:nvCxnSpPr>
      <xdr:spPr>
        <a:xfrm flipV="1">
          <a:off x="19545300" y="145948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150495</xdr:rowOff>
    </xdr:from>
    <xdr:to xmlns:xdr="http://schemas.openxmlformats.org/drawingml/2006/spreadsheetDrawing">
      <xdr:col>98</xdr:col>
      <xdr:colOff>38100</xdr:colOff>
      <xdr:row>85</xdr:row>
      <xdr:rowOff>80645</xdr:rowOff>
    </xdr:to>
    <xdr:sp macro="" textlink="">
      <xdr:nvSpPr>
        <xdr:cNvPr id="828" name="楕円 827"/>
        <xdr:cNvSpPr/>
      </xdr:nvSpPr>
      <xdr:spPr>
        <a:xfrm>
          <a:off x="186055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26670</xdr:rowOff>
    </xdr:from>
    <xdr:to xmlns:xdr="http://schemas.openxmlformats.org/drawingml/2006/spreadsheetDrawing">
      <xdr:col>102</xdr:col>
      <xdr:colOff>114300</xdr:colOff>
      <xdr:row>85</xdr:row>
      <xdr:rowOff>29845</xdr:rowOff>
    </xdr:to>
    <xdr:cxnSp macro="">
      <xdr:nvCxnSpPr>
        <xdr:cNvPr id="829" name="直線コネクタ 828"/>
        <xdr:cNvCxnSpPr/>
      </xdr:nvCxnSpPr>
      <xdr:spPr>
        <a:xfrm flipV="1">
          <a:off x="18656300" y="145999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122555</xdr:rowOff>
    </xdr:from>
    <xdr:ext cx="469900" cy="255270"/>
    <xdr:sp macro="" textlink="">
      <xdr:nvSpPr>
        <xdr:cNvPr id="830" name="n_1aveValue【消防施設】&#10;一人当たり面積"/>
        <xdr:cNvSpPr txBox="1"/>
      </xdr:nvSpPr>
      <xdr:spPr>
        <a:xfrm>
          <a:off x="21075650" y="146958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122555</xdr:rowOff>
    </xdr:from>
    <xdr:ext cx="466090" cy="255270"/>
    <xdr:sp macro="" textlink="">
      <xdr:nvSpPr>
        <xdr:cNvPr id="831" name="n_2aveValue【消防施設】&#10;一人当たり面積"/>
        <xdr:cNvSpPr txBox="1"/>
      </xdr:nvSpPr>
      <xdr:spPr>
        <a:xfrm>
          <a:off x="20199350" y="146958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148590</xdr:rowOff>
    </xdr:from>
    <xdr:ext cx="466090" cy="259080"/>
    <xdr:sp macro="" textlink="">
      <xdr:nvSpPr>
        <xdr:cNvPr id="832" name="n_3aveValue【消防施設】&#10;一人当たり面積"/>
        <xdr:cNvSpPr txBox="1"/>
      </xdr:nvSpPr>
      <xdr:spPr>
        <a:xfrm>
          <a:off x="19310350" y="147218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6090" cy="259080"/>
    <xdr:sp macro="" textlink="">
      <xdr:nvSpPr>
        <xdr:cNvPr id="833" name="n_4aveValue【消防施設】&#10;一人当たり面積"/>
        <xdr:cNvSpPr txBox="1"/>
      </xdr:nvSpPr>
      <xdr:spPr>
        <a:xfrm>
          <a:off x="18421350" y="14733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86360</xdr:rowOff>
    </xdr:from>
    <xdr:ext cx="469900" cy="255270"/>
    <xdr:sp macro="" textlink="">
      <xdr:nvSpPr>
        <xdr:cNvPr id="834" name="n_1mainValue【消防施設】&#10;一人当たり面積"/>
        <xdr:cNvSpPr txBox="1"/>
      </xdr:nvSpPr>
      <xdr:spPr>
        <a:xfrm>
          <a:off x="21075650" y="143167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88900</xdr:rowOff>
    </xdr:from>
    <xdr:ext cx="466090" cy="255270"/>
    <xdr:sp macro="" textlink="">
      <xdr:nvSpPr>
        <xdr:cNvPr id="835" name="n_2mainValue【消防施設】&#10;一人当たり面積"/>
        <xdr:cNvSpPr txBox="1"/>
      </xdr:nvSpPr>
      <xdr:spPr>
        <a:xfrm>
          <a:off x="20199350" y="143192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93980</xdr:rowOff>
    </xdr:from>
    <xdr:ext cx="466090" cy="259080"/>
    <xdr:sp macro="" textlink="">
      <xdr:nvSpPr>
        <xdr:cNvPr id="836" name="n_3mainValue【消防施設】&#10;一人当たり面積"/>
        <xdr:cNvSpPr txBox="1"/>
      </xdr:nvSpPr>
      <xdr:spPr>
        <a:xfrm>
          <a:off x="19310350" y="14324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97790</xdr:rowOff>
    </xdr:from>
    <xdr:ext cx="466090" cy="255270"/>
    <xdr:sp macro="" textlink="">
      <xdr:nvSpPr>
        <xdr:cNvPr id="837" name="n_4mainValue【消防施設】&#10;一人当たり面積"/>
        <xdr:cNvSpPr txBox="1"/>
      </xdr:nvSpPr>
      <xdr:spPr>
        <a:xfrm>
          <a:off x="18421350" y="14328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190500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190500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846" name="テキスト ボックス 845"/>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48" name="テキスト ボックス 847"/>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850" name="テキスト ボックス 849"/>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852" name="テキスト ボックス 851"/>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5280" cy="255270"/>
    <xdr:sp macro="" textlink="">
      <xdr:nvSpPr>
        <xdr:cNvPr id="858" name="テキスト ボックス 857"/>
        <xdr:cNvSpPr txBox="1"/>
      </xdr:nvSpPr>
      <xdr:spPr>
        <a:xfrm>
          <a:off x="12106910" y="1700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861" name="直線コネクタ 860"/>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862"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863" name="直線コネクタ 862"/>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864"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865" name="直線コネクタ 864"/>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34290</xdr:rowOff>
    </xdr:from>
    <xdr:ext cx="405130" cy="259080"/>
    <xdr:sp macro="" textlink="">
      <xdr:nvSpPr>
        <xdr:cNvPr id="866" name="【庁舎】&#10;有形固定資産減価償却率平均値テキスト"/>
        <xdr:cNvSpPr txBox="1"/>
      </xdr:nvSpPr>
      <xdr:spPr>
        <a:xfrm>
          <a:off x="16357600" y="17693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868" name="フローチャート: 判断 867"/>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2" name="テキスト ボックス 8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3" name="テキスト ボックス 8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4" name="テキスト ボックス 8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5" name="テキスト ボックス 8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6" name="テキスト ボックス 8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2540</xdr:rowOff>
    </xdr:from>
    <xdr:to xmlns:xdr="http://schemas.openxmlformats.org/drawingml/2006/spreadsheetDrawing">
      <xdr:col>85</xdr:col>
      <xdr:colOff>177800</xdr:colOff>
      <xdr:row>102</xdr:row>
      <xdr:rowOff>104140</xdr:rowOff>
    </xdr:to>
    <xdr:sp macro="" textlink="">
      <xdr:nvSpPr>
        <xdr:cNvPr id="877" name="楕円 876"/>
        <xdr:cNvSpPr/>
      </xdr:nvSpPr>
      <xdr:spPr>
        <a:xfrm>
          <a:off x="162687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25400</xdr:rowOff>
    </xdr:from>
    <xdr:ext cx="405130" cy="259080"/>
    <xdr:sp macro="" textlink="">
      <xdr:nvSpPr>
        <xdr:cNvPr id="878" name="【庁舎】&#10;有形固定資産減価償却率該当値テキスト"/>
        <xdr:cNvSpPr txBox="1"/>
      </xdr:nvSpPr>
      <xdr:spPr>
        <a:xfrm>
          <a:off x="16357600" y="1734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133350</xdr:rowOff>
    </xdr:from>
    <xdr:to xmlns:xdr="http://schemas.openxmlformats.org/drawingml/2006/spreadsheetDrawing">
      <xdr:col>81</xdr:col>
      <xdr:colOff>101600</xdr:colOff>
      <xdr:row>102</xdr:row>
      <xdr:rowOff>63500</xdr:rowOff>
    </xdr:to>
    <xdr:sp macro="" textlink="">
      <xdr:nvSpPr>
        <xdr:cNvPr id="879" name="楕円 878"/>
        <xdr:cNvSpPr/>
      </xdr:nvSpPr>
      <xdr:spPr>
        <a:xfrm>
          <a:off x="15430500" y="174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12700</xdr:rowOff>
    </xdr:from>
    <xdr:to xmlns:xdr="http://schemas.openxmlformats.org/drawingml/2006/spreadsheetDrawing">
      <xdr:col>85</xdr:col>
      <xdr:colOff>127000</xdr:colOff>
      <xdr:row>102</xdr:row>
      <xdr:rowOff>53340</xdr:rowOff>
    </xdr:to>
    <xdr:cxnSp macro="">
      <xdr:nvCxnSpPr>
        <xdr:cNvPr id="880" name="直線コネクタ 879"/>
        <xdr:cNvCxnSpPr/>
      </xdr:nvCxnSpPr>
      <xdr:spPr>
        <a:xfrm>
          <a:off x="15481300" y="1750060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92710</xdr:rowOff>
    </xdr:from>
    <xdr:to xmlns:xdr="http://schemas.openxmlformats.org/drawingml/2006/spreadsheetDrawing">
      <xdr:col>76</xdr:col>
      <xdr:colOff>165100</xdr:colOff>
      <xdr:row>102</xdr:row>
      <xdr:rowOff>22860</xdr:rowOff>
    </xdr:to>
    <xdr:sp macro="" textlink="">
      <xdr:nvSpPr>
        <xdr:cNvPr id="881" name="楕円 880"/>
        <xdr:cNvSpPr/>
      </xdr:nvSpPr>
      <xdr:spPr>
        <a:xfrm>
          <a:off x="14541500" y="1740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143510</xdr:rowOff>
    </xdr:from>
    <xdr:to xmlns:xdr="http://schemas.openxmlformats.org/drawingml/2006/spreadsheetDrawing">
      <xdr:col>81</xdr:col>
      <xdr:colOff>50800</xdr:colOff>
      <xdr:row>102</xdr:row>
      <xdr:rowOff>12700</xdr:rowOff>
    </xdr:to>
    <xdr:cxnSp macro="">
      <xdr:nvCxnSpPr>
        <xdr:cNvPr id="882" name="直線コネクタ 881"/>
        <xdr:cNvCxnSpPr/>
      </xdr:nvCxnSpPr>
      <xdr:spPr>
        <a:xfrm>
          <a:off x="14592300" y="174599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49530</xdr:rowOff>
    </xdr:from>
    <xdr:to xmlns:xdr="http://schemas.openxmlformats.org/drawingml/2006/spreadsheetDrawing">
      <xdr:col>72</xdr:col>
      <xdr:colOff>38100</xdr:colOff>
      <xdr:row>101</xdr:row>
      <xdr:rowOff>151130</xdr:rowOff>
    </xdr:to>
    <xdr:sp macro="" textlink="">
      <xdr:nvSpPr>
        <xdr:cNvPr id="883" name="楕円 882"/>
        <xdr:cNvSpPr/>
      </xdr:nvSpPr>
      <xdr:spPr>
        <a:xfrm>
          <a:off x="13652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100330</xdr:rowOff>
    </xdr:from>
    <xdr:to xmlns:xdr="http://schemas.openxmlformats.org/drawingml/2006/spreadsheetDrawing">
      <xdr:col>76</xdr:col>
      <xdr:colOff>114300</xdr:colOff>
      <xdr:row>101</xdr:row>
      <xdr:rowOff>143510</xdr:rowOff>
    </xdr:to>
    <xdr:cxnSp macro="">
      <xdr:nvCxnSpPr>
        <xdr:cNvPr id="884" name="直線コネクタ 883"/>
        <xdr:cNvCxnSpPr/>
      </xdr:nvCxnSpPr>
      <xdr:spPr>
        <a:xfrm>
          <a:off x="13703300" y="174167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7620</xdr:rowOff>
    </xdr:from>
    <xdr:to xmlns:xdr="http://schemas.openxmlformats.org/drawingml/2006/spreadsheetDrawing">
      <xdr:col>67</xdr:col>
      <xdr:colOff>101600</xdr:colOff>
      <xdr:row>101</xdr:row>
      <xdr:rowOff>109220</xdr:rowOff>
    </xdr:to>
    <xdr:sp macro="" textlink="">
      <xdr:nvSpPr>
        <xdr:cNvPr id="885" name="楕円 884"/>
        <xdr:cNvSpPr/>
      </xdr:nvSpPr>
      <xdr:spPr>
        <a:xfrm>
          <a:off x="12763500" y="1732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58420</xdr:rowOff>
    </xdr:from>
    <xdr:to xmlns:xdr="http://schemas.openxmlformats.org/drawingml/2006/spreadsheetDrawing">
      <xdr:col>71</xdr:col>
      <xdr:colOff>177800</xdr:colOff>
      <xdr:row>101</xdr:row>
      <xdr:rowOff>100330</xdr:rowOff>
    </xdr:to>
    <xdr:cxnSp macro="">
      <xdr:nvCxnSpPr>
        <xdr:cNvPr id="886" name="直線コネクタ 885"/>
        <xdr:cNvCxnSpPr/>
      </xdr:nvCxnSpPr>
      <xdr:spPr>
        <a:xfrm>
          <a:off x="12814300" y="173748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153670</xdr:rowOff>
    </xdr:from>
    <xdr:ext cx="405130" cy="259080"/>
    <xdr:sp macro="" textlink="">
      <xdr:nvSpPr>
        <xdr:cNvPr id="887" name="n_1aveValue【庁舎】&#10;有形固定資産減価償却率"/>
        <xdr:cNvSpPr txBox="1"/>
      </xdr:nvSpPr>
      <xdr:spPr>
        <a:xfrm>
          <a:off x="15266035" y="1781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401320" cy="259080"/>
    <xdr:sp macro="" textlink="">
      <xdr:nvSpPr>
        <xdr:cNvPr id="888" name="n_2aveValue【庁舎】&#10;有形固定資産減価償却率"/>
        <xdr:cNvSpPr txBox="1"/>
      </xdr:nvSpPr>
      <xdr:spPr>
        <a:xfrm>
          <a:off x="14389735" y="17807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2540</xdr:rowOff>
    </xdr:from>
    <xdr:ext cx="401320" cy="259080"/>
    <xdr:sp macro="" textlink="">
      <xdr:nvSpPr>
        <xdr:cNvPr id="889" name="n_3aveValue【庁舎】&#10;有形固定資産減価償却率"/>
        <xdr:cNvSpPr txBox="1"/>
      </xdr:nvSpPr>
      <xdr:spPr>
        <a:xfrm>
          <a:off x="13500735" y="178333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8890</xdr:rowOff>
    </xdr:from>
    <xdr:ext cx="401320" cy="255270"/>
    <xdr:sp macro="" textlink="">
      <xdr:nvSpPr>
        <xdr:cNvPr id="890" name="n_4aveValue【庁舎】&#10;有形固定資産減価償却率"/>
        <xdr:cNvSpPr txBox="1"/>
      </xdr:nvSpPr>
      <xdr:spPr>
        <a:xfrm>
          <a:off x="12611735" y="178396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80010</xdr:rowOff>
    </xdr:from>
    <xdr:ext cx="405130" cy="259080"/>
    <xdr:sp macro="" textlink="">
      <xdr:nvSpPr>
        <xdr:cNvPr id="891" name="n_1mainValue【庁舎】&#10;有形固定資産減価償却率"/>
        <xdr:cNvSpPr txBox="1"/>
      </xdr:nvSpPr>
      <xdr:spPr>
        <a:xfrm>
          <a:off x="15266035" y="1722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39370</xdr:rowOff>
    </xdr:from>
    <xdr:ext cx="401320" cy="259080"/>
    <xdr:sp macro="" textlink="">
      <xdr:nvSpPr>
        <xdr:cNvPr id="892" name="n_2mainValue【庁舎】&#10;有形固定資産減価償却率"/>
        <xdr:cNvSpPr txBox="1"/>
      </xdr:nvSpPr>
      <xdr:spPr>
        <a:xfrm>
          <a:off x="14389735" y="17184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167640</xdr:rowOff>
    </xdr:from>
    <xdr:ext cx="401320" cy="255270"/>
    <xdr:sp macro="" textlink="">
      <xdr:nvSpPr>
        <xdr:cNvPr id="893" name="n_3mainValue【庁舎】&#10;有形固定資産減価償却率"/>
        <xdr:cNvSpPr txBox="1"/>
      </xdr:nvSpPr>
      <xdr:spPr>
        <a:xfrm>
          <a:off x="13500735" y="171411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125730</xdr:rowOff>
    </xdr:from>
    <xdr:ext cx="401320" cy="259080"/>
    <xdr:sp macro="" textlink="">
      <xdr:nvSpPr>
        <xdr:cNvPr id="894" name="n_4mainValue【庁舎】&#10;有形固定資産減価償却率"/>
        <xdr:cNvSpPr txBox="1"/>
      </xdr:nvSpPr>
      <xdr:spPr>
        <a:xfrm>
          <a:off x="12611735" y="170992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190500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190500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190500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190500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903" name="テキスト ボックス 902"/>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4" name="直線コネクタ 9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5" name="直線コネクタ 9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3550" cy="259080"/>
    <xdr:sp macro="" textlink="">
      <xdr:nvSpPr>
        <xdr:cNvPr id="906" name="テキスト ボックス 905"/>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7" name="直線コネクタ 9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3550" cy="255270"/>
    <xdr:sp macro="" textlink="">
      <xdr:nvSpPr>
        <xdr:cNvPr id="908" name="テキスト ボックス 907"/>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9" name="直線コネクタ 9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3550" cy="259080"/>
    <xdr:sp macro="" textlink="">
      <xdr:nvSpPr>
        <xdr:cNvPr id="910" name="テキスト ボックス 909"/>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1" name="直線コネクタ 9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3550" cy="259080"/>
    <xdr:sp macro="" textlink="">
      <xdr:nvSpPr>
        <xdr:cNvPr id="912" name="テキスト ボックス 911"/>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3" name="直線コネクタ 9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3550" cy="255270"/>
    <xdr:sp macro="" textlink="">
      <xdr:nvSpPr>
        <xdr:cNvPr id="914" name="テキスト ボックス 913"/>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5" name="直線コネクタ 9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16" name="テキスト ボックス 915"/>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918" name="直線コネクタ 917"/>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919"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920" name="直線コネクタ 919"/>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921"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922" name="直線コネクタ 921"/>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133350</xdr:rowOff>
    </xdr:from>
    <xdr:ext cx="469900" cy="255270"/>
    <xdr:sp macro="" textlink="">
      <xdr:nvSpPr>
        <xdr:cNvPr id="923" name="【庁舎】&#10;一人当たり面積平均値テキスト"/>
        <xdr:cNvSpPr txBox="1"/>
      </xdr:nvSpPr>
      <xdr:spPr>
        <a:xfrm>
          <a:off x="22199600" y="1796415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924" name="フローチャート: 判断 923"/>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925" name="フローチャート: 判断 924"/>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927" name="フローチャート: 判断 926"/>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928" name="フローチャート: 判断 927"/>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9" name="テキスト ボックス 9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0" name="テキスト ボックス 9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1" name="テキスト ボックス 9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2" name="テキスト ボックス 9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3" name="テキスト ボックス 9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119380</xdr:rowOff>
    </xdr:from>
    <xdr:to xmlns:xdr="http://schemas.openxmlformats.org/drawingml/2006/spreadsheetDrawing">
      <xdr:col>116</xdr:col>
      <xdr:colOff>114300</xdr:colOff>
      <xdr:row>106</xdr:row>
      <xdr:rowOff>49530</xdr:rowOff>
    </xdr:to>
    <xdr:sp macro="" textlink="">
      <xdr:nvSpPr>
        <xdr:cNvPr id="934" name="楕円 933"/>
        <xdr:cNvSpPr/>
      </xdr:nvSpPr>
      <xdr:spPr>
        <a:xfrm>
          <a:off x="221107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97790</xdr:rowOff>
    </xdr:from>
    <xdr:ext cx="469900" cy="255270"/>
    <xdr:sp macro="" textlink="">
      <xdr:nvSpPr>
        <xdr:cNvPr id="935" name="【庁舎】&#10;一人当たり面積該当値テキスト"/>
        <xdr:cNvSpPr txBox="1"/>
      </xdr:nvSpPr>
      <xdr:spPr>
        <a:xfrm>
          <a:off x="22199600" y="181000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127000</xdr:rowOff>
    </xdr:from>
    <xdr:to xmlns:xdr="http://schemas.openxmlformats.org/drawingml/2006/spreadsheetDrawing">
      <xdr:col>112</xdr:col>
      <xdr:colOff>38100</xdr:colOff>
      <xdr:row>106</xdr:row>
      <xdr:rowOff>57150</xdr:rowOff>
    </xdr:to>
    <xdr:sp macro="" textlink="">
      <xdr:nvSpPr>
        <xdr:cNvPr id="936" name="楕円 935"/>
        <xdr:cNvSpPr/>
      </xdr:nvSpPr>
      <xdr:spPr>
        <a:xfrm>
          <a:off x="21272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170180</xdr:rowOff>
    </xdr:from>
    <xdr:to xmlns:xdr="http://schemas.openxmlformats.org/drawingml/2006/spreadsheetDrawing">
      <xdr:col>116</xdr:col>
      <xdr:colOff>63500</xdr:colOff>
      <xdr:row>106</xdr:row>
      <xdr:rowOff>6350</xdr:rowOff>
    </xdr:to>
    <xdr:cxnSp macro="">
      <xdr:nvCxnSpPr>
        <xdr:cNvPr id="937" name="直線コネクタ 936"/>
        <xdr:cNvCxnSpPr/>
      </xdr:nvCxnSpPr>
      <xdr:spPr>
        <a:xfrm flipV="1">
          <a:off x="21323300" y="181724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135890</xdr:rowOff>
    </xdr:from>
    <xdr:to xmlns:xdr="http://schemas.openxmlformats.org/drawingml/2006/spreadsheetDrawing">
      <xdr:col>107</xdr:col>
      <xdr:colOff>101600</xdr:colOff>
      <xdr:row>106</xdr:row>
      <xdr:rowOff>66040</xdr:rowOff>
    </xdr:to>
    <xdr:sp macro="" textlink="">
      <xdr:nvSpPr>
        <xdr:cNvPr id="938" name="楕円 937"/>
        <xdr:cNvSpPr/>
      </xdr:nvSpPr>
      <xdr:spPr>
        <a:xfrm>
          <a:off x="20383500" y="181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6350</xdr:rowOff>
    </xdr:from>
    <xdr:to xmlns:xdr="http://schemas.openxmlformats.org/drawingml/2006/spreadsheetDrawing">
      <xdr:col>111</xdr:col>
      <xdr:colOff>177800</xdr:colOff>
      <xdr:row>106</xdr:row>
      <xdr:rowOff>15240</xdr:rowOff>
    </xdr:to>
    <xdr:cxnSp macro="">
      <xdr:nvCxnSpPr>
        <xdr:cNvPr id="939" name="直線コネクタ 938"/>
        <xdr:cNvCxnSpPr/>
      </xdr:nvCxnSpPr>
      <xdr:spPr>
        <a:xfrm flipV="1">
          <a:off x="20434300" y="18180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143510</xdr:rowOff>
    </xdr:from>
    <xdr:to xmlns:xdr="http://schemas.openxmlformats.org/drawingml/2006/spreadsheetDrawing">
      <xdr:col>102</xdr:col>
      <xdr:colOff>165100</xdr:colOff>
      <xdr:row>106</xdr:row>
      <xdr:rowOff>73660</xdr:rowOff>
    </xdr:to>
    <xdr:sp macro="" textlink="">
      <xdr:nvSpPr>
        <xdr:cNvPr id="940" name="楕円 939"/>
        <xdr:cNvSpPr/>
      </xdr:nvSpPr>
      <xdr:spPr>
        <a:xfrm>
          <a:off x="1949450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15240</xdr:rowOff>
    </xdr:from>
    <xdr:to xmlns:xdr="http://schemas.openxmlformats.org/drawingml/2006/spreadsheetDrawing">
      <xdr:col>107</xdr:col>
      <xdr:colOff>50800</xdr:colOff>
      <xdr:row>106</xdr:row>
      <xdr:rowOff>22860</xdr:rowOff>
    </xdr:to>
    <xdr:cxnSp macro="">
      <xdr:nvCxnSpPr>
        <xdr:cNvPr id="941" name="直線コネクタ 940"/>
        <xdr:cNvCxnSpPr/>
      </xdr:nvCxnSpPr>
      <xdr:spPr>
        <a:xfrm flipV="1">
          <a:off x="19545300" y="18188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151130</xdr:rowOff>
    </xdr:from>
    <xdr:to xmlns:xdr="http://schemas.openxmlformats.org/drawingml/2006/spreadsheetDrawing">
      <xdr:col>98</xdr:col>
      <xdr:colOff>38100</xdr:colOff>
      <xdr:row>106</xdr:row>
      <xdr:rowOff>81280</xdr:rowOff>
    </xdr:to>
    <xdr:sp macro="" textlink="">
      <xdr:nvSpPr>
        <xdr:cNvPr id="942" name="楕円 941"/>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22860</xdr:rowOff>
    </xdr:from>
    <xdr:to xmlns:xdr="http://schemas.openxmlformats.org/drawingml/2006/spreadsheetDrawing">
      <xdr:col>102</xdr:col>
      <xdr:colOff>114300</xdr:colOff>
      <xdr:row>106</xdr:row>
      <xdr:rowOff>30480</xdr:rowOff>
    </xdr:to>
    <xdr:cxnSp macro="">
      <xdr:nvCxnSpPr>
        <xdr:cNvPr id="943" name="直線コネクタ 942"/>
        <xdr:cNvCxnSpPr/>
      </xdr:nvCxnSpPr>
      <xdr:spPr>
        <a:xfrm flipV="1">
          <a:off x="18656300" y="18196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64770</xdr:rowOff>
    </xdr:from>
    <xdr:ext cx="469900" cy="255270"/>
    <xdr:sp macro="" textlink="">
      <xdr:nvSpPr>
        <xdr:cNvPr id="944" name="n_1aveValue【庁舎】&#10;一人当たり面積"/>
        <xdr:cNvSpPr txBox="1"/>
      </xdr:nvSpPr>
      <xdr:spPr>
        <a:xfrm>
          <a:off x="21075650" y="178955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6090" cy="259080"/>
    <xdr:sp macro="" textlink="">
      <xdr:nvSpPr>
        <xdr:cNvPr id="945" name="n_2aveValue【庁舎】&#10;一人当たり面積"/>
        <xdr:cNvSpPr txBox="1"/>
      </xdr:nvSpPr>
      <xdr:spPr>
        <a:xfrm>
          <a:off x="20199350" y="17912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6090" cy="255270"/>
    <xdr:sp macro="" textlink="">
      <xdr:nvSpPr>
        <xdr:cNvPr id="946" name="n_3aveValue【庁舎】&#10;一人当たり面積"/>
        <xdr:cNvSpPr txBox="1"/>
      </xdr:nvSpPr>
      <xdr:spPr>
        <a:xfrm>
          <a:off x="19310350" y="17919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6090" cy="259080"/>
    <xdr:sp macro="" textlink="">
      <xdr:nvSpPr>
        <xdr:cNvPr id="947" name="n_4aveValue【庁舎】&#10;一人当たり面積"/>
        <xdr:cNvSpPr txBox="1"/>
      </xdr:nvSpPr>
      <xdr:spPr>
        <a:xfrm>
          <a:off x="18421350" y="17913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48260</xdr:rowOff>
    </xdr:from>
    <xdr:ext cx="469900" cy="259080"/>
    <xdr:sp macro="" textlink="">
      <xdr:nvSpPr>
        <xdr:cNvPr id="948" name="n_1mainValue【庁舎】&#10;一人当たり面積"/>
        <xdr:cNvSpPr txBox="1"/>
      </xdr:nvSpPr>
      <xdr:spPr>
        <a:xfrm>
          <a:off x="21075650" y="18221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57150</xdr:rowOff>
    </xdr:from>
    <xdr:ext cx="466090" cy="259080"/>
    <xdr:sp macro="" textlink="">
      <xdr:nvSpPr>
        <xdr:cNvPr id="949" name="n_2mainValue【庁舎】&#10;一人当たり面積"/>
        <xdr:cNvSpPr txBox="1"/>
      </xdr:nvSpPr>
      <xdr:spPr>
        <a:xfrm>
          <a:off x="20199350" y="182308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64770</xdr:rowOff>
    </xdr:from>
    <xdr:ext cx="466090" cy="255270"/>
    <xdr:sp macro="" textlink="">
      <xdr:nvSpPr>
        <xdr:cNvPr id="950" name="n_3mainValue【庁舎】&#10;一人当たり面積"/>
        <xdr:cNvSpPr txBox="1"/>
      </xdr:nvSpPr>
      <xdr:spPr>
        <a:xfrm>
          <a:off x="19310350" y="18238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72390</xdr:rowOff>
    </xdr:from>
    <xdr:ext cx="466090" cy="259080"/>
    <xdr:sp macro="" textlink="">
      <xdr:nvSpPr>
        <xdr:cNvPr id="951" name="n_4mainValue【庁舎】&#10;一人当たり面積"/>
        <xdr:cNvSpPr txBox="1"/>
      </xdr:nvSpPr>
      <xdr:spPr>
        <a:xfrm>
          <a:off x="18421350" y="1824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有形固定資産減価償却率が類似団体と比較して比率が高くなっている施設は、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体育館・プール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一般廃棄物処理施設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保健センター・保健所</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福祉施設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である。</a:t>
          </a:r>
          <a:endParaRPr lang="ja-JP" altLang="ja-JP" sz="11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体育館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は、計画的に耐震補強工事を行い長寿命化対策を進めており、これにより有形固定資産減価償却率が減少している。</a:t>
          </a:r>
          <a:endParaRPr lang="ja-JP" altLang="ja-JP" sz="11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プール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は施設全体が老朽化しており、大規模な修繕が必要となってきている。</a:t>
          </a:r>
          <a:r>
            <a:rPr kumimoji="1" lang="ja-JP" altLang="ja-JP" sz="1100">
              <a:solidFill>
                <a:schemeClr val="dk1"/>
              </a:solidFill>
              <a:effectLst/>
              <a:latin typeface="ＭＳ Ｐゴシック"/>
              <a:ea typeface="ＭＳ Ｐゴシック"/>
              <a:cs typeface="+mn-cs"/>
            </a:rPr>
            <a:t>維持管理費も多額となることから、</a:t>
          </a:r>
          <a:r>
            <a:rPr kumimoji="1" lang="ja-JP" altLang="ja-JP" sz="1100">
              <a:solidFill>
                <a:schemeClr val="dk1"/>
              </a:solidFill>
              <a:effectLst/>
              <a:latin typeface="ＭＳ Ｐゴシック"/>
              <a:ea typeface="ＭＳ Ｐゴシック"/>
              <a:cs typeface="+mn-cs"/>
            </a:rPr>
            <a:t>小学校プールをスポーツ施設プールに集約化することで、LCCの縮減を推進する必要がある。</a:t>
          </a:r>
          <a:endParaRPr lang="ja-JP" altLang="ja-JP" sz="1100">
            <a:effectLst/>
            <a:latin typeface="ＭＳ Ｐゴシック"/>
            <a:ea typeface="ＭＳ Ｐゴシック"/>
          </a:endParaRPr>
        </a:p>
        <a:p>
          <a:r>
            <a:rPr kumimoji="1" lang="en-US"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一般廃棄物処理施設</a:t>
          </a:r>
          <a:r>
            <a:rPr kumimoji="1" lang="en-US"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は、いずれも</a:t>
          </a:r>
          <a:r>
            <a:rPr kumimoji="1" lang="ja-JP" altLang="ja-JP" sz="1100">
              <a:solidFill>
                <a:schemeClr val="dk1"/>
              </a:solidFill>
              <a:effectLst/>
              <a:latin typeface="ＭＳ Ｐゴシック"/>
              <a:ea typeface="ＭＳ Ｐゴシック"/>
              <a:cs typeface="+mn-cs"/>
            </a:rPr>
            <a:t>老朽化施設であり</a:t>
          </a:r>
          <a:r>
            <a:rPr kumimoji="1" lang="ja-JP" altLang="ja-JP" sz="1100">
              <a:solidFill>
                <a:schemeClr val="dk1"/>
              </a:solidFill>
              <a:effectLst/>
              <a:latin typeface="ＭＳ Ｐゴシック"/>
              <a:ea typeface="ＭＳ Ｐゴシック"/>
              <a:cs typeface="+mn-cs"/>
            </a:rPr>
            <a:t>、有形固定資産減価償却率は高いものとなっている</a:t>
          </a:r>
          <a:r>
            <a:rPr kumimoji="1" lang="ja-JP" altLang="ja-JP" sz="1100">
              <a:solidFill>
                <a:schemeClr val="tx1"/>
              </a:solidFill>
              <a:effectLst/>
              <a:latin typeface="ＭＳ Ｐゴシック"/>
              <a:ea typeface="ＭＳ Ｐゴシック"/>
              <a:cs typeface="+mn-cs"/>
            </a:rPr>
            <a:t>。更新にあたっては、民間委託等も検討していく。</a:t>
          </a:r>
          <a:endParaRPr kumimoji="1" lang="en-US" altLang="ja-JP" sz="1100">
            <a:solidFill>
              <a:schemeClr val="tx1"/>
            </a:solidFill>
            <a:effectLst/>
            <a:latin typeface="ＭＳ Ｐゴシック"/>
            <a:ea typeface="ＭＳ Ｐゴシック"/>
            <a:cs typeface="+mn-cs"/>
          </a:endParaRPr>
        </a:p>
        <a:p>
          <a:r>
            <a:rPr kumimoji="1" lang="en-US"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福祉施設</a:t>
          </a:r>
          <a:r>
            <a:rPr kumimoji="1" lang="en-US" altLang="ja-JP" sz="1100">
              <a:solidFill>
                <a:schemeClr val="tx1"/>
              </a:solidFill>
              <a:effectLst/>
              <a:latin typeface="ＭＳ Ｐゴシック"/>
              <a:ea typeface="ＭＳ Ｐゴシック"/>
              <a:cs typeface="+mn-cs"/>
            </a:rPr>
            <a:t>】</a:t>
          </a:r>
          <a:r>
            <a:rPr kumimoji="1" lang="ja-JP" altLang="en-US" sz="1100">
              <a:solidFill>
                <a:schemeClr val="tx1"/>
              </a:solidFill>
              <a:effectLst/>
              <a:latin typeface="ＭＳ Ｐゴシック"/>
              <a:ea typeface="ＭＳ Ｐゴシック"/>
              <a:cs typeface="+mn-cs"/>
            </a:rPr>
            <a:t>は</a:t>
          </a:r>
          <a:r>
            <a:rPr kumimoji="1" lang="ja-JP" altLang="ja-JP" sz="1100">
              <a:solidFill>
                <a:schemeClr val="tx1"/>
              </a:solidFill>
              <a:effectLst/>
              <a:latin typeface="ＭＳ Ｐゴシック"/>
              <a:ea typeface="ＭＳ Ｐゴシック"/>
              <a:cs typeface="+mn-cs"/>
            </a:rPr>
            <a:t>多くの施設で減価償却が進んでいる。老朽化が著しく新耐震基準を満たしていない施設については、移転新築を進めているため減価償却率は低下する見込みである。</a:t>
          </a:r>
          <a:endParaRPr kumimoji="1" lang="ja-JP" altLang="en-US" sz="1300">
            <a:latin typeface="ＭＳ Ｐゴシック"/>
            <a:ea typeface="ＭＳ Ｐゴシック"/>
          </a:endParaRPr>
        </a:p>
        <a:p>
          <a:r>
            <a:rPr kumimoji="1" lang="ja-JP" altLang="en-US" sz="1100">
              <a:latin typeface="ＭＳ Ｐゴシック"/>
              <a:ea typeface="ＭＳ Ｐゴシック"/>
            </a:rPr>
            <a:t>【庁舎】については、築60年近い建物があり解体を予定しているため、解体後は減価償却率は大幅に低下する見込みである。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財政力指数は類似団体平均値と同様に、ほぼ横ばいである。今後とも市税の収納率向上のほか地域の産業振興や人口対策など地方創生事業に取り組み、自主財源の確保に努める。</a:t>
          </a:r>
          <a:endParaRPr kumimoji="1" lang="en-US" altLang="ja-JP" sz="1100">
            <a:solidFill>
              <a:schemeClr val="dk1"/>
            </a:solidFill>
            <a:effectLst/>
            <a:latin typeface="+mn-lt"/>
            <a:ea typeface="+mn-ea"/>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67" name="直線コネクタ 66"/>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8445"/>
    <xdr:sp macro="" textlink="">
      <xdr:nvSpPr>
        <xdr:cNvPr id="68" name="財政力平均値テキスト"/>
        <xdr:cNvSpPr txBox="1"/>
      </xdr:nvSpPr>
      <xdr:spPr>
        <a:xfrm>
          <a:off x="5041900" y="7092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121920</xdr:rowOff>
    </xdr:from>
    <xdr:to xmlns:xdr="http://schemas.openxmlformats.org/drawingml/2006/spreadsheetDrawing">
      <xdr:col>19</xdr:col>
      <xdr:colOff>133350</xdr:colOff>
      <xdr:row>42</xdr:row>
      <xdr:rowOff>146050</xdr:rowOff>
    </xdr:to>
    <xdr:cxnSp macro="">
      <xdr:nvCxnSpPr>
        <xdr:cNvPr id="70" name="直線コネクタ 69"/>
        <xdr:cNvCxnSpPr/>
      </xdr:nvCxnSpPr>
      <xdr:spPr>
        <a:xfrm>
          <a:off x="3225800" y="73228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8445"/>
    <xdr:sp macro="" textlink="">
      <xdr:nvSpPr>
        <xdr:cNvPr id="72" name="テキスト ボックス 71"/>
        <xdr:cNvSpPr txBox="1"/>
      </xdr:nvSpPr>
      <xdr:spPr>
        <a:xfrm>
          <a:off x="3733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73660</xdr:rowOff>
    </xdr:from>
    <xdr:to xmlns:xdr="http://schemas.openxmlformats.org/drawingml/2006/spreadsheetDrawing">
      <xdr:col>15</xdr:col>
      <xdr:colOff>82550</xdr:colOff>
      <xdr:row>42</xdr:row>
      <xdr:rowOff>121920</xdr:rowOff>
    </xdr:to>
    <xdr:cxnSp macro="">
      <xdr:nvCxnSpPr>
        <xdr:cNvPr id="73" name="直線コネクタ 72"/>
        <xdr:cNvCxnSpPr/>
      </xdr:nvCxnSpPr>
      <xdr:spPr>
        <a:xfrm>
          <a:off x="2336800" y="72745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58445"/>
    <xdr:sp macro="" textlink="">
      <xdr:nvSpPr>
        <xdr:cNvPr id="75" name="テキスト ボックス 74"/>
        <xdr:cNvSpPr txBox="1"/>
      </xdr:nvSpPr>
      <xdr:spPr>
        <a:xfrm>
          <a:off x="2844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73660</xdr:rowOff>
    </xdr:from>
    <xdr:to xmlns:xdr="http://schemas.openxmlformats.org/drawingml/2006/spreadsheetDrawing">
      <xdr:col>11</xdr:col>
      <xdr:colOff>31750</xdr:colOff>
      <xdr:row>42</xdr:row>
      <xdr:rowOff>73660</xdr:rowOff>
    </xdr:to>
    <xdr:cxnSp macro="">
      <xdr:nvCxnSpPr>
        <xdr:cNvPr id="76" name="直線コネクタ 75"/>
        <xdr:cNvCxnSpPr/>
      </xdr:nvCxnSpPr>
      <xdr:spPr>
        <a:xfrm>
          <a:off x="1447800" y="7274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8445"/>
    <xdr:sp macro="" textlink="">
      <xdr:nvSpPr>
        <xdr:cNvPr id="78" name="テキスト ボックス 77"/>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87" name="財政力該当値テキスト"/>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9080"/>
    <xdr:sp macro="" textlink="">
      <xdr:nvSpPr>
        <xdr:cNvPr id="89" name="テキスト ボックス 88"/>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71120</xdr:rowOff>
    </xdr:from>
    <xdr:to xmlns:xdr="http://schemas.openxmlformats.org/drawingml/2006/spreadsheetDrawing">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157480</xdr:rowOff>
    </xdr:from>
    <xdr:ext cx="762000" cy="258445"/>
    <xdr:sp macro="" textlink="">
      <xdr:nvSpPr>
        <xdr:cNvPr id="91" name="テキスト ボックス 90"/>
        <xdr:cNvSpPr txBox="1"/>
      </xdr:nvSpPr>
      <xdr:spPr>
        <a:xfrm>
          <a:off x="2844800" y="7358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109220</xdr:rowOff>
    </xdr:from>
    <xdr:ext cx="762000" cy="258445"/>
    <xdr:sp macro="" textlink="">
      <xdr:nvSpPr>
        <xdr:cNvPr id="93" name="テキスト ボックス 92"/>
        <xdr:cNvSpPr txBox="1"/>
      </xdr:nvSpPr>
      <xdr:spPr>
        <a:xfrm>
          <a:off x="1955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22860</xdr:rowOff>
    </xdr:from>
    <xdr:to xmlns:xdr="http://schemas.openxmlformats.org/drawingml/2006/spreadsheetDrawing">
      <xdr:col>7</xdr:col>
      <xdr:colOff>31750</xdr:colOff>
      <xdr:row>42</xdr:row>
      <xdr:rowOff>124460</xdr:rowOff>
    </xdr:to>
    <xdr:sp macro="" textlink="">
      <xdr:nvSpPr>
        <xdr:cNvPr id="94" name="楕円 93"/>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109220</xdr:rowOff>
    </xdr:from>
    <xdr:ext cx="762000" cy="258445"/>
    <xdr:sp macro="" textlink="">
      <xdr:nvSpPr>
        <xdr:cNvPr id="95" name="テキスト ボックス 94"/>
        <xdr:cNvSpPr txBox="1"/>
      </xdr:nvSpPr>
      <xdr:spPr>
        <a:xfrm>
          <a:off x="1066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分母である経常一般財源収入は、</a:t>
          </a:r>
          <a:r>
            <a:rPr kumimoji="1" lang="ja-JP" altLang="en-US" sz="1100">
              <a:solidFill>
                <a:schemeClr val="dk1"/>
              </a:solidFill>
              <a:effectLst/>
              <a:latin typeface="+mn-lt"/>
              <a:ea typeface="+mn-ea"/>
              <a:cs typeface="+mn-cs"/>
            </a:rPr>
            <a:t>市税、普通交付税の減により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ポイント減となった。分子</a:t>
          </a:r>
          <a:r>
            <a:rPr kumimoji="1" lang="ja-JP" altLang="ja-JP" sz="1100">
              <a:solidFill>
                <a:schemeClr val="dk1"/>
              </a:solidFill>
              <a:effectLst/>
              <a:latin typeface="+mn-lt"/>
              <a:ea typeface="+mn-ea"/>
              <a:cs typeface="+mn-cs"/>
            </a:rPr>
            <a:t>である歳出経常一般財源は、</a:t>
          </a:r>
          <a:r>
            <a:rPr kumimoji="1" lang="ja-JP" altLang="en-US" sz="1100">
              <a:solidFill>
                <a:schemeClr val="dk1"/>
              </a:solidFill>
              <a:effectLst/>
              <a:latin typeface="+mn-lt"/>
              <a:ea typeface="+mn-ea"/>
              <a:cs typeface="+mn-cs"/>
            </a:rPr>
            <a:t>人件費、扶助費</a:t>
          </a:r>
          <a:r>
            <a:rPr kumimoji="1" lang="ja-JP" altLang="ja-JP" sz="1100">
              <a:solidFill>
                <a:schemeClr val="dk1"/>
              </a:solidFill>
              <a:effectLst/>
              <a:latin typeface="+mn-lt"/>
              <a:ea typeface="+mn-ea"/>
              <a:cs typeface="+mn-cs"/>
            </a:rPr>
            <a:t>などが増加した一方、</a:t>
          </a:r>
          <a:r>
            <a:rPr kumimoji="1" lang="ja-JP" altLang="en-US" sz="1100">
              <a:solidFill>
                <a:schemeClr val="dk1"/>
              </a:solidFill>
              <a:effectLst/>
              <a:latin typeface="+mn-lt"/>
              <a:ea typeface="+mn-ea"/>
              <a:cs typeface="+mn-cs"/>
            </a:rPr>
            <a:t>公債費の減少によりほぼ前年並みとなった。</a:t>
          </a:r>
          <a:r>
            <a:rPr kumimoji="1" lang="ja-JP" altLang="ja-JP" sz="1100">
              <a:solidFill>
                <a:schemeClr val="dk1"/>
              </a:solidFill>
              <a:effectLst/>
              <a:latin typeface="+mn-lt"/>
              <a:ea typeface="+mn-ea"/>
              <a:cs typeface="+mn-cs"/>
            </a:rPr>
            <a:t>結果、比率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は、対象者の増やサービス利用の増による扶助費の増、賃上げ、物価高騰により施設等の維持管理費の増に加え、人件費の増、施設の長寿命化に備える経費の増が見込まれており、今後より一層の内部経費の縮減を図りながら行財政改革に取り組み、経常収支比率の上昇を抑える努力を行う。</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58445"/>
    <xdr:sp macro="" textlink="">
      <xdr:nvSpPr>
        <xdr:cNvPr id="128" name="財政構造の弾力性最小値テキスト"/>
        <xdr:cNvSpPr txBox="1"/>
      </xdr:nvSpPr>
      <xdr:spPr>
        <a:xfrm>
          <a:off x="5041900" y="1144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8445"/>
    <xdr:sp macro="" textlink="">
      <xdr:nvSpPr>
        <xdr:cNvPr id="130" name="財政構造の弾力性最大値テキスト"/>
        <xdr:cNvSpPr txBox="1"/>
      </xdr:nvSpPr>
      <xdr:spPr>
        <a:xfrm>
          <a:off x="5041900" y="9607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145415</xdr:rowOff>
    </xdr:from>
    <xdr:to xmlns:xdr="http://schemas.openxmlformats.org/drawingml/2006/spreadsheetDrawing">
      <xdr:col>23</xdr:col>
      <xdr:colOff>133350</xdr:colOff>
      <xdr:row>60</xdr:row>
      <xdr:rowOff>18415</xdr:rowOff>
    </xdr:to>
    <xdr:cxnSp macro="">
      <xdr:nvCxnSpPr>
        <xdr:cNvPr id="132" name="直線コネクタ 131"/>
        <xdr:cNvCxnSpPr/>
      </xdr:nvCxnSpPr>
      <xdr:spPr>
        <a:xfrm>
          <a:off x="4114800" y="1026096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15875</xdr:rowOff>
    </xdr:from>
    <xdr:ext cx="762000" cy="259080"/>
    <xdr:sp macro="" textlink="">
      <xdr:nvSpPr>
        <xdr:cNvPr id="133" name="財政構造の弾力性平均値テキスト"/>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145415</xdr:rowOff>
    </xdr:from>
    <xdr:to xmlns:xdr="http://schemas.openxmlformats.org/drawingml/2006/spreadsheetDrawing">
      <xdr:col>19</xdr:col>
      <xdr:colOff>133350</xdr:colOff>
      <xdr:row>59</xdr:row>
      <xdr:rowOff>166370</xdr:rowOff>
    </xdr:to>
    <xdr:cxnSp macro="">
      <xdr:nvCxnSpPr>
        <xdr:cNvPr id="135" name="直線コネクタ 134"/>
        <xdr:cNvCxnSpPr/>
      </xdr:nvCxnSpPr>
      <xdr:spPr>
        <a:xfrm flipV="1">
          <a:off x="3225800" y="102609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166370</xdr:rowOff>
    </xdr:from>
    <xdr:to xmlns:xdr="http://schemas.openxmlformats.org/drawingml/2006/spreadsheetDrawing">
      <xdr:col>15</xdr:col>
      <xdr:colOff>82550</xdr:colOff>
      <xdr:row>60</xdr:row>
      <xdr:rowOff>87630</xdr:rowOff>
    </xdr:to>
    <xdr:cxnSp macro="">
      <xdr:nvCxnSpPr>
        <xdr:cNvPr id="138" name="直線コネクタ 137"/>
        <xdr:cNvCxnSpPr/>
      </xdr:nvCxnSpPr>
      <xdr:spPr>
        <a:xfrm flipV="1">
          <a:off x="2336800" y="102819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0</xdr:rowOff>
    </xdr:from>
    <xdr:ext cx="762000" cy="259080"/>
    <xdr:sp macro="" textlink="">
      <xdr:nvSpPr>
        <xdr:cNvPr id="140" name="テキスト ボックス 139"/>
        <xdr:cNvSpPr txBox="1"/>
      </xdr:nvSpPr>
      <xdr:spPr>
        <a:xfrm>
          <a:off x="2844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87630</xdr:rowOff>
    </xdr:from>
    <xdr:to xmlns:xdr="http://schemas.openxmlformats.org/drawingml/2006/spreadsheetDrawing">
      <xdr:col>11</xdr:col>
      <xdr:colOff>31750</xdr:colOff>
      <xdr:row>60</xdr:row>
      <xdr:rowOff>156210</xdr:rowOff>
    </xdr:to>
    <xdr:cxnSp macro="">
      <xdr:nvCxnSpPr>
        <xdr:cNvPr id="141" name="直線コネクタ 140"/>
        <xdr:cNvCxnSpPr/>
      </xdr:nvCxnSpPr>
      <xdr:spPr>
        <a:xfrm flipV="1">
          <a:off x="1447800" y="103746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58445"/>
    <xdr:sp macro="" textlink="">
      <xdr:nvSpPr>
        <xdr:cNvPr id="145" name="テキスト ボックス 144"/>
        <xdr:cNvSpPr txBox="1"/>
      </xdr:nvSpPr>
      <xdr:spPr>
        <a:xfrm>
          <a:off x="1066800" y="10123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139065</xdr:rowOff>
    </xdr:from>
    <xdr:to xmlns:xdr="http://schemas.openxmlformats.org/drawingml/2006/spreadsheetDrawing">
      <xdr:col>23</xdr:col>
      <xdr:colOff>184150</xdr:colOff>
      <xdr:row>60</xdr:row>
      <xdr:rowOff>69215</xdr:rowOff>
    </xdr:to>
    <xdr:sp macro="" textlink="">
      <xdr:nvSpPr>
        <xdr:cNvPr id="151" name="楕円 150"/>
        <xdr:cNvSpPr/>
      </xdr:nvSpPr>
      <xdr:spPr>
        <a:xfrm>
          <a:off x="49022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155575</xdr:rowOff>
    </xdr:from>
    <xdr:ext cx="762000" cy="258445"/>
    <xdr:sp macro="" textlink="">
      <xdr:nvSpPr>
        <xdr:cNvPr id="152" name="財政構造の弾力性該当値テキスト"/>
        <xdr:cNvSpPr txBox="1"/>
      </xdr:nvSpPr>
      <xdr:spPr>
        <a:xfrm>
          <a:off x="5041900" y="1009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94615</xdr:rowOff>
    </xdr:from>
    <xdr:to xmlns:xdr="http://schemas.openxmlformats.org/drawingml/2006/spreadsheetDrawing">
      <xdr:col>19</xdr:col>
      <xdr:colOff>184150</xdr:colOff>
      <xdr:row>60</xdr:row>
      <xdr:rowOff>24765</xdr:rowOff>
    </xdr:to>
    <xdr:sp macro="" textlink="">
      <xdr:nvSpPr>
        <xdr:cNvPr id="153" name="楕円 152"/>
        <xdr:cNvSpPr/>
      </xdr:nvSpPr>
      <xdr:spPr>
        <a:xfrm>
          <a:off x="40640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34925</xdr:rowOff>
    </xdr:from>
    <xdr:ext cx="736600" cy="259080"/>
    <xdr:sp macro="" textlink="">
      <xdr:nvSpPr>
        <xdr:cNvPr id="154" name="テキスト ボックス 153"/>
        <xdr:cNvSpPr txBox="1"/>
      </xdr:nvSpPr>
      <xdr:spPr>
        <a:xfrm>
          <a:off x="3733800" y="997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114935</xdr:rowOff>
    </xdr:from>
    <xdr:to xmlns:xdr="http://schemas.openxmlformats.org/drawingml/2006/spreadsheetDrawing">
      <xdr:col>15</xdr:col>
      <xdr:colOff>133350</xdr:colOff>
      <xdr:row>60</xdr:row>
      <xdr:rowOff>45085</xdr:rowOff>
    </xdr:to>
    <xdr:sp macro="" textlink="">
      <xdr:nvSpPr>
        <xdr:cNvPr id="155" name="楕円 154"/>
        <xdr:cNvSpPr/>
      </xdr:nvSpPr>
      <xdr:spPr>
        <a:xfrm>
          <a:off x="3175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29845</xdr:rowOff>
    </xdr:from>
    <xdr:ext cx="762000" cy="258445"/>
    <xdr:sp macro="" textlink="">
      <xdr:nvSpPr>
        <xdr:cNvPr id="156" name="テキスト ボックス 155"/>
        <xdr:cNvSpPr txBox="1"/>
      </xdr:nvSpPr>
      <xdr:spPr>
        <a:xfrm>
          <a:off x="2844800" y="1031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36830</xdr:rowOff>
    </xdr:from>
    <xdr:to xmlns:xdr="http://schemas.openxmlformats.org/drawingml/2006/spreadsheetDrawing">
      <xdr:col>11</xdr:col>
      <xdr:colOff>82550</xdr:colOff>
      <xdr:row>60</xdr:row>
      <xdr:rowOff>138430</xdr:rowOff>
    </xdr:to>
    <xdr:sp macro="" textlink="">
      <xdr:nvSpPr>
        <xdr:cNvPr id="157" name="楕円 156"/>
        <xdr:cNvSpPr/>
      </xdr:nvSpPr>
      <xdr:spPr>
        <a:xfrm>
          <a:off x="22860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123190</xdr:rowOff>
    </xdr:from>
    <xdr:ext cx="762000" cy="258445"/>
    <xdr:sp macro="" textlink="">
      <xdr:nvSpPr>
        <xdr:cNvPr id="158" name="テキスト ボックス 157"/>
        <xdr:cNvSpPr txBox="1"/>
      </xdr:nvSpPr>
      <xdr:spPr>
        <a:xfrm>
          <a:off x="1955800" y="10410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105410</xdr:rowOff>
    </xdr:from>
    <xdr:to xmlns:xdr="http://schemas.openxmlformats.org/drawingml/2006/spreadsheetDrawing">
      <xdr:col>7</xdr:col>
      <xdr:colOff>31750</xdr:colOff>
      <xdr:row>61</xdr:row>
      <xdr:rowOff>35560</xdr:rowOff>
    </xdr:to>
    <xdr:sp macro="" textlink="">
      <xdr:nvSpPr>
        <xdr:cNvPr id="159" name="楕円 158"/>
        <xdr:cNvSpPr/>
      </xdr:nvSpPr>
      <xdr:spPr>
        <a:xfrm>
          <a:off x="1397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20320</xdr:rowOff>
    </xdr:from>
    <xdr:ext cx="762000" cy="258445"/>
    <xdr:sp macro="" textlink="">
      <xdr:nvSpPr>
        <xdr:cNvPr id="160" name="テキスト ボックス 159"/>
        <xdr:cNvSpPr txBox="1"/>
      </xdr:nvSpPr>
      <xdr:spPr>
        <a:xfrm>
          <a:off x="1066800" y="1047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[250,139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決算額が、類似団体と比較して大きく上回っている。人件費について、特に公立の認定こども園・保育所が多いこと、市域が広いため消防署に分署を配置していることなどが職員数の多さにつながっている。また、物件費についても、施設数が多いことからその維持管理費が大きな負担となっている。さらに、人口が年々減少していることも数値の悪化を招いている。今後も直営施設の民間への譲渡や、公設民営、指定管理などによる民間への委託、任用制度の活用など、人件費・物件費の抑制に努める。</a:t>
          </a:r>
          <a:endParaRPr lang="ja-JP" altLang="ja-JP">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8" name="テキスト ボックス 177"/>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0" name="テキスト ボックス 179"/>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8445"/>
    <xdr:sp macro="" textlink="">
      <xdr:nvSpPr>
        <xdr:cNvPr id="194" name="人件費・物件費等の状況最大値テキスト"/>
        <xdr:cNvSpPr txBox="1"/>
      </xdr:nvSpPr>
      <xdr:spPr>
        <a:xfrm>
          <a:off x="5041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97790</xdr:rowOff>
    </xdr:from>
    <xdr:to xmlns:xdr="http://schemas.openxmlformats.org/drawingml/2006/spreadsheetDrawing">
      <xdr:col>23</xdr:col>
      <xdr:colOff>133350</xdr:colOff>
      <xdr:row>82</xdr:row>
      <xdr:rowOff>115570</xdr:rowOff>
    </xdr:to>
    <xdr:cxnSp macro="">
      <xdr:nvCxnSpPr>
        <xdr:cNvPr id="196" name="直線コネクタ 195"/>
        <xdr:cNvCxnSpPr/>
      </xdr:nvCxnSpPr>
      <xdr:spPr>
        <a:xfrm>
          <a:off x="4114800" y="141566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26035</xdr:rowOff>
    </xdr:from>
    <xdr:ext cx="762000" cy="259080"/>
    <xdr:sp macro="" textlink="">
      <xdr:nvSpPr>
        <xdr:cNvPr id="197"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81280</xdr:rowOff>
    </xdr:from>
    <xdr:to xmlns:xdr="http://schemas.openxmlformats.org/drawingml/2006/spreadsheetDrawing">
      <xdr:col>19</xdr:col>
      <xdr:colOff>133350</xdr:colOff>
      <xdr:row>82</xdr:row>
      <xdr:rowOff>97790</xdr:rowOff>
    </xdr:to>
    <xdr:cxnSp macro="">
      <xdr:nvCxnSpPr>
        <xdr:cNvPr id="199" name="直線コネクタ 198"/>
        <xdr:cNvCxnSpPr/>
      </xdr:nvCxnSpPr>
      <xdr:spPr>
        <a:xfrm>
          <a:off x="3225800" y="141401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113030</xdr:rowOff>
    </xdr:from>
    <xdr:ext cx="736600" cy="259080"/>
    <xdr:sp macro="" textlink="">
      <xdr:nvSpPr>
        <xdr:cNvPr id="201" name="テキスト ボックス 200"/>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65405</xdr:rowOff>
    </xdr:from>
    <xdr:to xmlns:xdr="http://schemas.openxmlformats.org/drawingml/2006/spreadsheetDrawing">
      <xdr:col>15</xdr:col>
      <xdr:colOff>82550</xdr:colOff>
      <xdr:row>82</xdr:row>
      <xdr:rowOff>81280</xdr:rowOff>
    </xdr:to>
    <xdr:cxnSp macro="">
      <xdr:nvCxnSpPr>
        <xdr:cNvPr id="202" name="直線コネクタ 201"/>
        <xdr:cNvCxnSpPr/>
      </xdr:nvCxnSpPr>
      <xdr:spPr>
        <a:xfrm>
          <a:off x="2336800" y="141243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101600</xdr:rowOff>
    </xdr:from>
    <xdr:ext cx="762000" cy="259080"/>
    <xdr:sp macro="" textlink="">
      <xdr:nvSpPr>
        <xdr:cNvPr id="204" name="テキスト ボックス 203"/>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41910</xdr:rowOff>
    </xdr:from>
    <xdr:to xmlns:xdr="http://schemas.openxmlformats.org/drawingml/2006/spreadsheetDrawing">
      <xdr:col>11</xdr:col>
      <xdr:colOff>31750</xdr:colOff>
      <xdr:row>82</xdr:row>
      <xdr:rowOff>65405</xdr:rowOff>
    </xdr:to>
    <xdr:cxnSp macro="">
      <xdr:nvCxnSpPr>
        <xdr:cNvPr id="205" name="直線コネクタ 204"/>
        <xdr:cNvCxnSpPr/>
      </xdr:nvCxnSpPr>
      <xdr:spPr>
        <a:xfrm>
          <a:off x="1447800" y="141008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81280</xdr:rowOff>
    </xdr:from>
    <xdr:ext cx="762000" cy="259080"/>
    <xdr:sp macro="" textlink="">
      <xdr:nvSpPr>
        <xdr:cNvPr id="207" name="テキスト ボックス 206"/>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53340</xdr:rowOff>
    </xdr:from>
    <xdr:ext cx="762000" cy="258445"/>
    <xdr:sp macro="" textlink="">
      <xdr:nvSpPr>
        <xdr:cNvPr id="209" name="テキスト ボックス 208"/>
        <xdr:cNvSpPr txBox="1"/>
      </xdr:nvSpPr>
      <xdr:spPr>
        <a:xfrm>
          <a:off x="1066800" y="1376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64770</xdr:rowOff>
    </xdr:from>
    <xdr:to xmlns:xdr="http://schemas.openxmlformats.org/drawingml/2006/spreadsheetDrawing">
      <xdr:col>23</xdr:col>
      <xdr:colOff>184150</xdr:colOff>
      <xdr:row>82</xdr:row>
      <xdr:rowOff>166370</xdr:rowOff>
    </xdr:to>
    <xdr:sp macro="" textlink="">
      <xdr:nvSpPr>
        <xdr:cNvPr id="215" name="楕円 214"/>
        <xdr:cNvSpPr/>
      </xdr:nvSpPr>
      <xdr:spPr>
        <a:xfrm>
          <a:off x="49022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36830</xdr:rowOff>
    </xdr:from>
    <xdr:ext cx="762000" cy="259080"/>
    <xdr:sp macro="" textlink="">
      <xdr:nvSpPr>
        <xdr:cNvPr id="216" name="人件費・物件費等の状況該当値テキスト"/>
        <xdr:cNvSpPr txBox="1"/>
      </xdr:nvSpPr>
      <xdr:spPr>
        <a:xfrm>
          <a:off x="5041900" y="1409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46990</xdr:rowOff>
    </xdr:from>
    <xdr:to xmlns:xdr="http://schemas.openxmlformats.org/drawingml/2006/spreadsheetDrawing">
      <xdr:col>19</xdr:col>
      <xdr:colOff>184150</xdr:colOff>
      <xdr:row>82</xdr:row>
      <xdr:rowOff>148590</xdr:rowOff>
    </xdr:to>
    <xdr:sp macro="" textlink="">
      <xdr:nvSpPr>
        <xdr:cNvPr id="217" name="楕円 216"/>
        <xdr:cNvSpPr/>
      </xdr:nvSpPr>
      <xdr:spPr>
        <a:xfrm>
          <a:off x="406400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133350</xdr:rowOff>
    </xdr:from>
    <xdr:ext cx="736600" cy="258445"/>
    <xdr:sp macro="" textlink="">
      <xdr:nvSpPr>
        <xdr:cNvPr id="218" name="テキスト ボックス 217"/>
        <xdr:cNvSpPr txBox="1"/>
      </xdr:nvSpPr>
      <xdr:spPr>
        <a:xfrm>
          <a:off x="3733800" y="14192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30480</xdr:rowOff>
    </xdr:from>
    <xdr:to xmlns:xdr="http://schemas.openxmlformats.org/drawingml/2006/spreadsheetDrawing">
      <xdr:col>15</xdr:col>
      <xdr:colOff>133350</xdr:colOff>
      <xdr:row>82</xdr:row>
      <xdr:rowOff>132080</xdr:rowOff>
    </xdr:to>
    <xdr:sp macro="" textlink="">
      <xdr:nvSpPr>
        <xdr:cNvPr id="219" name="楕円 218"/>
        <xdr:cNvSpPr/>
      </xdr:nvSpPr>
      <xdr:spPr>
        <a:xfrm>
          <a:off x="3175000" y="140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116840</xdr:rowOff>
    </xdr:from>
    <xdr:ext cx="762000" cy="259080"/>
    <xdr:sp macro="" textlink="">
      <xdr:nvSpPr>
        <xdr:cNvPr id="220" name="テキスト ボックス 219"/>
        <xdr:cNvSpPr txBox="1"/>
      </xdr:nvSpPr>
      <xdr:spPr>
        <a:xfrm>
          <a:off x="284480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14605</xdr:rowOff>
    </xdr:from>
    <xdr:to xmlns:xdr="http://schemas.openxmlformats.org/drawingml/2006/spreadsheetDrawing">
      <xdr:col>11</xdr:col>
      <xdr:colOff>82550</xdr:colOff>
      <xdr:row>82</xdr:row>
      <xdr:rowOff>116205</xdr:rowOff>
    </xdr:to>
    <xdr:sp macro="" textlink="">
      <xdr:nvSpPr>
        <xdr:cNvPr id="221" name="楕円 220"/>
        <xdr:cNvSpPr/>
      </xdr:nvSpPr>
      <xdr:spPr>
        <a:xfrm>
          <a:off x="2286000" y="140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100965</xdr:rowOff>
    </xdr:from>
    <xdr:ext cx="762000" cy="258445"/>
    <xdr:sp macro="" textlink="">
      <xdr:nvSpPr>
        <xdr:cNvPr id="222" name="テキスト ボックス 221"/>
        <xdr:cNvSpPr txBox="1"/>
      </xdr:nvSpPr>
      <xdr:spPr>
        <a:xfrm>
          <a:off x="1955800" y="1415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162560</xdr:rowOff>
    </xdr:from>
    <xdr:to xmlns:xdr="http://schemas.openxmlformats.org/drawingml/2006/spreadsheetDrawing">
      <xdr:col>7</xdr:col>
      <xdr:colOff>31750</xdr:colOff>
      <xdr:row>82</xdr:row>
      <xdr:rowOff>92710</xdr:rowOff>
    </xdr:to>
    <xdr:sp macro="" textlink="">
      <xdr:nvSpPr>
        <xdr:cNvPr id="223" name="楕円 222"/>
        <xdr:cNvSpPr/>
      </xdr:nvSpPr>
      <xdr:spPr>
        <a:xfrm>
          <a:off x="13970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77470</xdr:rowOff>
    </xdr:from>
    <xdr:ext cx="762000" cy="258445"/>
    <xdr:sp macro="" textlink="">
      <xdr:nvSpPr>
        <xdr:cNvPr id="224" name="テキスト ボックス 223"/>
        <xdr:cNvSpPr txBox="1"/>
      </xdr:nvSpPr>
      <xdr:spPr>
        <a:xfrm>
          <a:off x="1066800" y="1413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従前どおり国人勧に準拠した給料表を用い、前年比横ばいという結果になった。</a:t>
          </a:r>
          <a:endParaRPr lang="ja-JP" altLang="ja-JP">
            <a:effectLst/>
          </a:endParaRPr>
        </a:p>
        <a:p>
          <a:r>
            <a:rPr kumimoji="1" lang="ja-JP" altLang="ja-JP" sz="1100">
              <a:solidFill>
                <a:schemeClr val="dk1"/>
              </a:solidFill>
              <a:effectLst/>
              <a:latin typeface="+mn-lt"/>
              <a:ea typeface="+mn-ea"/>
              <a:cs typeface="+mn-cs"/>
            </a:rPr>
            <a:t>職種区分間人事異動等によるプラス要因と、昇給制度継続や経験年数階層の影響によるマイナス要因が同程度となった結果と類推する。</a:t>
          </a:r>
          <a:endParaRPr lang="ja-JP" altLang="ja-JP">
            <a:effectLst/>
          </a:endParaRPr>
        </a:p>
        <a:p>
          <a:r>
            <a:rPr kumimoji="1" lang="ja-JP" altLang="ja-JP" sz="1100">
              <a:solidFill>
                <a:schemeClr val="dk1"/>
              </a:solidFill>
              <a:effectLst/>
              <a:latin typeface="+mn-lt"/>
              <a:ea typeface="+mn-ea"/>
              <a:cs typeface="+mn-cs"/>
            </a:rPr>
            <a:t>引き続き、直営施設の民間への譲渡や、公設民営、指定管理などによる民間への委託、再任用職員制度、任期付職員制度・会計年度任用職員制度の活用等により、人件費総額の抑制に努める。</a:t>
          </a:r>
          <a:endParaRPr lang="ja-JP" altLang="ja-JP">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8445"/>
    <xdr:sp macro="" textlink="">
      <xdr:nvSpPr>
        <xdr:cNvPr id="256" name="給与水準   （国との比較）最大値テキスト"/>
        <xdr:cNvSpPr txBox="1"/>
      </xdr:nvSpPr>
      <xdr:spPr>
        <a:xfrm>
          <a:off x="17106900" y="1367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158115</xdr:rowOff>
    </xdr:from>
    <xdr:to xmlns:xdr="http://schemas.openxmlformats.org/drawingml/2006/spreadsheetDrawing">
      <xdr:col>81</xdr:col>
      <xdr:colOff>44450</xdr:colOff>
      <xdr:row>87</xdr:row>
      <xdr:rowOff>158115</xdr:rowOff>
    </xdr:to>
    <xdr:cxnSp macro="">
      <xdr:nvCxnSpPr>
        <xdr:cNvPr id="258" name="直線コネクタ 257"/>
        <xdr:cNvCxnSpPr/>
      </xdr:nvCxnSpPr>
      <xdr:spPr>
        <a:xfrm>
          <a:off x="16179800" y="150742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0</xdr:rowOff>
    </xdr:from>
    <xdr:ext cx="762000" cy="259080"/>
    <xdr:sp macro="" textlink="">
      <xdr:nvSpPr>
        <xdr:cNvPr id="259" name="給与水準   （国との比較）平均値テキスト"/>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144780</xdr:rowOff>
    </xdr:from>
    <xdr:to xmlns:xdr="http://schemas.openxmlformats.org/drawingml/2006/spreadsheetDrawing">
      <xdr:col>77</xdr:col>
      <xdr:colOff>44450</xdr:colOff>
      <xdr:row>87</xdr:row>
      <xdr:rowOff>158115</xdr:rowOff>
    </xdr:to>
    <xdr:cxnSp macro="">
      <xdr:nvCxnSpPr>
        <xdr:cNvPr id="261" name="直線コネクタ 260"/>
        <xdr:cNvCxnSpPr/>
      </xdr:nvCxnSpPr>
      <xdr:spPr>
        <a:xfrm>
          <a:off x="15290800" y="1506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109220</xdr:rowOff>
    </xdr:from>
    <xdr:ext cx="736600" cy="258445"/>
    <xdr:sp macro="" textlink="">
      <xdr:nvSpPr>
        <xdr:cNvPr id="263" name="テキスト ボックス 262"/>
        <xdr:cNvSpPr txBox="1"/>
      </xdr:nvSpPr>
      <xdr:spPr>
        <a:xfrm>
          <a:off x="15798800" y="14511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144780</xdr:rowOff>
    </xdr:from>
    <xdr:to xmlns:xdr="http://schemas.openxmlformats.org/drawingml/2006/spreadsheetDrawing">
      <xdr:col>72</xdr:col>
      <xdr:colOff>203200</xdr:colOff>
      <xdr:row>88</xdr:row>
      <xdr:rowOff>67310</xdr:rowOff>
    </xdr:to>
    <xdr:cxnSp macro="">
      <xdr:nvCxnSpPr>
        <xdr:cNvPr id="264" name="直線コネクタ 263"/>
        <xdr:cNvCxnSpPr/>
      </xdr:nvCxnSpPr>
      <xdr:spPr>
        <a:xfrm flipV="1">
          <a:off x="14401800" y="150609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122555</xdr:rowOff>
    </xdr:from>
    <xdr:ext cx="762000" cy="258445"/>
    <xdr:sp macro="" textlink="">
      <xdr:nvSpPr>
        <xdr:cNvPr id="266" name="テキスト ボックス 265"/>
        <xdr:cNvSpPr txBox="1"/>
      </xdr:nvSpPr>
      <xdr:spPr>
        <a:xfrm>
          <a:off x="14909800" y="14524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53340</xdr:rowOff>
    </xdr:from>
    <xdr:to xmlns:xdr="http://schemas.openxmlformats.org/drawingml/2006/spreadsheetDrawing">
      <xdr:col>68</xdr:col>
      <xdr:colOff>152400</xdr:colOff>
      <xdr:row>88</xdr:row>
      <xdr:rowOff>67310</xdr:rowOff>
    </xdr:to>
    <xdr:cxnSp macro="">
      <xdr:nvCxnSpPr>
        <xdr:cNvPr id="267" name="直線コネクタ 266"/>
        <xdr:cNvCxnSpPr/>
      </xdr:nvCxnSpPr>
      <xdr:spPr>
        <a:xfrm>
          <a:off x="13512800" y="151409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149225</xdr:rowOff>
    </xdr:from>
    <xdr:ext cx="762000" cy="259080"/>
    <xdr:sp macro="" textlink="">
      <xdr:nvSpPr>
        <xdr:cNvPr id="269" name="テキスト ボックス 268"/>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135890</xdr:rowOff>
    </xdr:from>
    <xdr:ext cx="762000" cy="259080"/>
    <xdr:sp macro="" textlink="">
      <xdr:nvSpPr>
        <xdr:cNvPr id="271" name="テキスト ボックス 270"/>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107315</xdr:rowOff>
    </xdr:from>
    <xdr:to xmlns:xdr="http://schemas.openxmlformats.org/drawingml/2006/spreadsheetDrawing">
      <xdr:col>81</xdr:col>
      <xdr:colOff>95250</xdr:colOff>
      <xdr:row>88</xdr:row>
      <xdr:rowOff>37465</xdr:rowOff>
    </xdr:to>
    <xdr:sp macro="" textlink="">
      <xdr:nvSpPr>
        <xdr:cNvPr id="277" name="楕円 276"/>
        <xdr:cNvSpPr/>
      </xdr:nvSpPr>
      <xdr:spPr>
        <a:xfrm>
          <a:off x="16967200" y="150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79375</xdr:rowOff>
    </xdr:from>
    <xdr:ext cx="762000" cy="258445"/>
    <xdr:sp macro="" textlink="">
      <xdr:nvSpPr>
        <xdr:cNvPr id="278" name="給与水準   （国との比較）該当値テキスト"/>
        <xdr:cNvSpPr txBox="1"/>
      </xdr:nvSpPr>
      <xdr:spPr>
        <a:xfrm>
          <a:off x="17106900" y="14995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107315</xdr:rowOff>
    </xdr:from>
    <xdr:to xmlns:xdr="http://schemas.openxmlformats.org/drawingml/2006/spreadsheetDrawing">
      <xdr:col>77</xdr:col>
      <xdr:colOff>95250</xdr:colOff>
      <xdr:row>88</xdr:row>
      <xdr:rowOff>37465</xdr:rowOff>
    </xdr:to>
    <xdr:sp macro="" textlink="">
      <xdr:nvSpPr>
        <xdr:cNvPr id="279" name="楕円 278"/>
        <xdr:cNvSpPr/>
      </xdr:nvSpPr>
      <xdr:spPr>
        <a:xfrm>
          <a:off x="16129000" y="150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22225</xdr:rowOff>
    </xdr:from>
    <xdr:ext cx="736600" cy="258445"/>
    <xdr:sp macro="" textlink="">
      <xdr:nvSpPr>
        <xdr:cNvPr id="280" name="テキスト ボックス 279"/>
        <xdr:cNvSpPr txBox="1"/>
      </xdr:nvSpPr>
      <xdr:spPr>
        <a:xfrm>
          <a:off x="15798800" y="1510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93980</xdr:rowOff>
    </xdr:from>
    <xdr:to xmlns:xdr="http://schemas.openxmlformats.org/drawingml/2006/spreadsheetDrawing">
      <xdr:col>73</xdr:col>
      <xdr:colOff>44450</xdr:colOff>
      <xdr:row>88</xdr:row>
      <xdr:rowOff>24130</xdr:rowOff>
    </xdr:to>
    <xdr:sp macro="" textlink="">
      <xdr:nvSpPr>
        <xdr:cNvPr id="281" name="楕円 280"/>
        <xdr:cNvSpPr/>
      </xdr:nvSpPr>
      <xdr:spPr>
        <a:xfrm>
          <a:off x="15240000" y="150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8890</xdr:rowOff>
    </xdr:from>
    <xdr:ext cx="762000" cy="258445"/>
    <xdr:sp macro="" textlink="">
      <xdr:nvSpPr>
        <xdr:cNvPr id="282" name="テキスト ボックス 281"/>
        <xdr:cNvSpPr txBox="1"/>
      </xdr:nvSpPr>
      <xdr:spPr>
        <a:xfrm>
          <a:off x="14909800" y="15096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16510</xdr:rowOff>
    </xdr:from>
    <xdr:to xmlns:xdr="http://schemas.openxmlformats.org/drawingml/2006/spreadsheetDrawing">
      <xdr:col>68</xdr:col>
      <xdr:colOff>203200</xdr:colOff>
      <xdr:row>88</xdr:row>
      <xdr:rowOff>118110</xdr:rowOff>
    </xdr:to>
    <xdr:sp macro="" textlink="">
      <xdr:nvSpPr>
        <xdr:cNvPr id="283" name="楕円 282"/>
        <xdr:cNvSpPr/>
      </xdr:nvSpPr>
      <xdr:spPr>
        <a:xfrm>
          <a:off x="14351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102870</xdr:rowOff>
    </xdr:from>
    <xdr:ext cx="762000" cy="259080"/>
    <xdr:sp macro="" textlink="">
      <xdr:nvSpPr>
        <xdr:cNvPr id="284" name="テキスト ボックス 283"/>
        <xdr:cNvSpPr txBox="1"/>
      </xdr:nvSpPr>
      <xdr:spPr>
        <a:xfrm>
          <a:off x="14020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2540</xdr:rowOff>
    </xdr:from>
    <xdr:to xmlns:xdr="http://schemas.openxmlformats.org/drawingml/2006/spreadsheetDrawing">
      <xdr:col>64</xdr:col>
      <xdr:colOff>152400</xdr:colOff>
      <xdr:row>88</xdr:row>
      <xdr:rowOff>104140</xdr:rowOff>
    </xdr:to>
    <xdr:sp macro="" textlink="">
      <xdr:nvSpPr>
        <xdr:cNvPr id="285" name="楕円 284"/>
        <xdr:cNvSpPr/>
      </xdr:nvSpPr>
      <xdr:spPr>
        <a:xfrm>
          <a:off x="134620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88900</xdr:rowOff>
    </xdr:from>
    <xdr:ext cx="762000" cy="258445"/>
    <xdr:sp macro="" textlink="">
      <xdr:nvSpPr>
        <xdr:cNvPr id="286" name="テキスト ボックス 285"/>
        <xdr:cNvSpPr txBox="1"/>
      </xdr:nvSpPr>
      <xdr:spPr>
        <a:xfrm>
          <a:off x="13131800" y="15176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第２期安来市定員管理計画」（平成３０年度～令和５年度）を上回るペースで目標を達成。地理的要因により教育保育施設・消防署分署等の施設数が多いため、それに伴い保育士や調理師、消防の職員数も多いことことなどから、類似団体内平均を上回る結果となっている。</a:t>
          </a:r>
          <a:endParaRPr lang="ja-JP" altLang="ja-JP">
            <a:effectLst/>
          </a:endParaRPr>
        </a:p>
        <a:p>
          <a:r>
            <a:rPr kumimoji="1" lang="ja-JP" altLang="ja-JP" sz="1100">
              <a:solidFill>
                <a:schemeClr val="dk1"/>
              </a:solidFill>
              <a:effectLst/>
              <a:latin typeface="+mn-lt"/>
              <a:ea typeface="+mn-ea"/>
              <a:cs typeface="+mn-cs"/>
            </a:rPr>
            <a:t>今後は「第３期安来市定員管理計画」（令和６年度～令和１０年度）に基づき、直営施設の民間譲渡や、公設民営、指定管理などによる民間への委託、任期付職員・会計年度任用職員制度の活用などにより、適正な定員管理に努める。</a:t>
          </a:r>
          <a:endParaRPr lang="ja-JP" altLang="ja-JP">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144145</xdr:rowOff>
    </xdr:from>
    <xdr:to xmlns:xdr="http://schemas.openxmlformats.org/drawingml/2006/spreadsheetDrawing">
      <xdr:col>81</xdr:col>
      <xdr:colOff>44450</xdr:colOff>
      <xdr:row>61</xdr:row>
      <xdr:rowOff>155575</xdr:rowOff>
    </xdr:to>
    <xdr:cxnSp macro="">
      <xdr:nvCxnSpPr>
        <xdr:cNvPr id="321" name="直線コネクタ 320"/>
        <xdr:cNvCxnSpPr/>
      </xdr:nvCxnSpPr>
      <xdr:spPr>
        <a:xfrm>
          <a:off x="16179800" y="106025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140335</xdr:rowOff>
    </xdr:from>
    <xdr:to xmlns:xdr="http://schemas.openxmlformats.org/drawingml/2006/spreadsheetDrawing">
      <xdr:col>77</xdr:col>
      <xdr:colOff>44450</xdr:colOff>
      <xdr:row>61</xdr:row>
      <xdr:rowOff>144145</xdr:rowOff>
    </xdr:to>
    <xdr:cxnSp macro="">
      <xdr:nvCxnSpPr>
        <xdr:cNvPr id="324" name="直線コネクタ 323"/>
        <xdr:cNvCxnSpPr/>
      </xdr:nvCxnSpPr>
      <xdr:spPr>
        <a:xfrm>
          <a:off x="15290800" y="105987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123190</xdr:rowOff>
    </xdr:from>
    <xdr:to xmlns:xdr="http://schemas.openxmlformats.org/drawingml/2006/spreadsheetDrawing">
      <xdr:col>72</xdr:col>
      <xdr:colOff>203200</xdr:colOff>
      <xdr:row>61</xdr:row>
      <xdr:rowOff>140335</xdr:rowOff>
    </xdr:to>
    <xdr:cxnSp macro="">
      <xdr:nvCxnSpPr>
        <xdr:cNvPr id="327" name="直線コネクタ 326"/>
        <xdr:cNvCxnSpPr/>
      </xdr:nvCxnSpPr>
      <xdr:spPr>
        <a:xfrm>
          <a:off x="14401800" y="105816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43815</xdr:rowOff>
    </xdr:from>
    <xdr:ext cx="762000" cy="258445"/>
    <xdr:sp macro="" textlink="">
      <xdr:nvSpPr>
        <xdr:cNvPr id="329" name="テキスト ボックス 328"/>
        <xdr:cNvSpPr txBox="1"/>
      </xdr:nvSpPr>
      <xdr:spPr>
        <a:xfrm>
          <a:off x="14909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113665</xdr:rowOff>
    </xdr:from>
    <xdr:to xmlns:xdr="http://schemas.openxmlformats.org/drawingml/2006/spreadsheetDrawing">
      <xdr:col>68</xdr:col>
      <xdr:colOff>152400</xdr:colOff>
      <xdr:row>61</xdr:row>
      <xdr:rowOff>123190</xdr:rowOff>
    </xdr:to>
    <xdr:cxnSp macro="">
      <xdr:nvCxnSpPr>
        <xdr:cNvPr id="330" name="直線コネクタ 329"/>
        <xdr:cNvCxnSpPr/>
      </xdr:nvCxnSpPr>
      <xdr:spPr>
        <a:xfrm>
          <a:off x="13512800" y="105721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9525</xdr:rowOff>
    </xdr:from>
    <xdr:ext cx="762000" cy="258445"/>
    <xdr:sp macro="" textlink="">
      <xdr:nvSpPr>
        <xdr:cNvPr id="334" name="テキスト ボックス 333"/>
        <xdr:cNvSpPr txBox="1"/>
      </xdr:nvSpPr>
      <xdr:spPr>
        <a:xfrm>
          <a:off x="13131800" y="10125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104775</xdr:rowOff>
    </xdr:from>
    <xdr:to xmlns:xdr="http://schemas.openxmlformats.org/drawingml/2006/spreadsheetDrawing">
      <xdr:col>81</xdr:col>
      <xdr:colOff>95250</xdr:colOff>
      <xdr:row>62</xdr:row>
      <xdr:rowOff>34925</xdr:rowOff>
    </xdr:to>
    <xdr:sp macro="" textlink="">
      <xdr:nvSpPr>
        <xdr:cNvPr id="340" name="楕円 339"/>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76835</xdr:rowOff>
    </xdr:from>
    <xdr:ext cx="762000" cy="258445"/>
    <xdr:sp macro="" textlink="">
      <xdr:nvSpPr>
        <xdr:cNvPr id="341" name="定員管理の状況該当値テキスト"/>
        <xdr:cNvSpPr txBox="1"/>
      </xdr:nvSpPr>
      <xdr:spPr>
        <a:xfrm>
          <a:off x="17106900" y="10535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93345</xdr:rowOff>
    </xdr:from>
    <xdr:to xmlns:xdr="http://schemas.openxmlformats.org/drawingml/2006/spreadsheetDrawing">
      <xdr:col>77</xdr:col>
      <xdr:colOff>95250</xdr:colOff>
      <xdr:row>62</xdr:row>
      <xdr:rowOff>23495</xdr:rowOff>
    </xdr:to>
    <xdr:sp macro="" textlink="">
      <xdr:nvSpPr>
        <xdr:cNvPr id="342" name="楕円 341"/>
        <xdr:cNvSpPr/>
      </xdr:nvSpPr>
      <xdr:spPr>
        <a:xfrm>
          <a:off x="16129000" y="105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8255</xdr:rowOff>
    </xdr:from>
    <xdr:ext cx="736600" cy="258445"/>
    <xdr:sp macro="" textlink="">
      <xdr:nvSpPr>
        <xdr:cNvPr id="343" name="テキスト ボックス 342"/>
        <xdr:cNvSpPr txBox="1"/>
      </xdr:nvSpPr>
      <xdr:spPr>
        <a:xfrm>
          <a:off x="15798800" y="10638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89535</xdr:rowOff>
    </xdr:from>
    <xdr:to xmlns:xdr="http://schemas.openxmlformats.org/drawingml/2006/spreadsheetDrawing">
      <xdr:col>73</xdr:col>
      <xdr:colOff>44450</xdr:colOff>
      <xdr:row>62</xdr:row>
      <xdr:rowOff>19685</xdr:rowOff>
    </xdr:to>
    <xdr:sp macro="" textlink="">
      <xdr:nvSpPr>
        <xdr:cNvPr id="344" name="楕円 343"/>
        <xdr:cNvSpPr/>
      </xdr:nvSpPr>
      <xdr:spPr>
        <a:xfrm>
          <a:off x="15240000" y="10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4445</xdr:rowOff>
    </xdr:from>
    <xdr:ext cx="762000" cy="259080"/>
    <xdr:sp macro="" textlink="">
      <xdr:nvSpPr>
        <xdr:cNvPr id="345" name="テキスト ボックス 344"/>
        <xdr:cNvSpPr txBox="1"/>
      </xdr:nvSpPr>
      <xdr:spPr>
        <a:xfrm>
          <a:off x="14909800" y="1063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72390</xdr:rowOff>
    </xdr:from>
    <xdr:to xmlns:xdr="http://schemas.openxmlformats.org/drawingml/2006/spreadsheetDrawing">
      <xdr:col>68</xdr:col>
      <xdr:colOff>203200</xdr:colOff>
      <xdr:row>62</xdr:row>
      <xdr:rowOff>2540</xdr:rowOff>
    </xdr:to>
    <xdr:sp macro="" textlink="">
      <xdr:nvSpPr>
        <xdr:cNvPr id="346" name="楕円 345"/>
        <xdr:cNvSpPr/>
      </xdr:nvSpPr>
      <xdr:spPr>
        <a:xfrm>
          <a:off x="14351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158750</xdr:rowOff>
    </xdr:from>
    <xdr:ext cx="762000" cy="259080"/>
    <xdr:sp macro="" textlink="">
      <xdr:nvSpPr>
        <xdr:cNvPr id="347" name="テキスト ボックス 346"/>
        <xdr:cNvSpPr txBox="1"/>
      </xdr:nvSpPr>
      <xdr:spPr>
        <a:xfrm>
          <a:off x="14020800" y="1061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63500</xdr:rowOff>
    </xdr:from>
    <xdr:to xmlns:xdr="http://schemas.openxmlformats.org/drawingml/2006/spreadsheetDrawing">
      <xdr:col>64</xdr:col>
      <xdr:colOff>152400</xdr:colOff>
      <xdr:row>61</xdr:row>
      <xdr:rowOff>164465</xdr:rowOff>
    </xdr:to>
    <xdr:sp macro="" textlink="">
      <xdr:nvSpPr>
        <xdr:cNvPr id="348" name="楕円 347"/>
        <xdr:cNvSpPr/>
      </xdr:nvSpPr>
      <xdr:spPr>
        <a:xfrm>
          <a:off x="13462000" y="10521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149225</xdr:rowOff>
    </xdr:from>
    <xdr:ext cx="762000" cy="259080"/>
    <xdr:sp macro="" textlink="">
      <xdr:nvSpPr>
        <xdr:cNvPr id="349" name="テキスト ボックス 348"/>
        <xdr:cNvSpPr txBox="1"/>
      </xdr:nvSpPr>
      <xdr:spPr>
        <a:xfrm>
          <a:off x="13131800" y="1060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公債費については、単年度比率で分子については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年度に行った</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の効果</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ポイントの減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分母については</a:t>
          </a:r>
          <a:r>
            <a:rPr kumimoji="1" lang="ja-JP" altLang="en-US" sz="1100">
              <a:solidFill>
                <a:schemeClr val="dk1"/>
              </a:solidFill>
              <a:effectLst/>
              <a:latin typeface="+mn-lt"/>
              <a:ea typeface="+mn-ea"/>
              <a:cs typeface="+mn-cs"/>
            </a:rPr>
            <a:t>標準税収入額等の増</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よって、単年度比率で分子の減と分母の増の二つの要因が重なり比率は減少した。起債償還のピークを過ぎたことに加えて、繰上償還を行ったことの効果が重なり、元利償還金の額は減少傾向にある。</a:t>
          </a:r>
          <a:r>
            <a:rPr kumimoji="1" lang="ja-JP" altLang="ja-JP" sz="1100">
              <a:solidFill>
                <a:schemeClr val="dk1"/>
              </a:solidFill>
              <a:effectLst/>
              <a:latin typeface="+mn-lt"/>
              <a:ea typeface="+mn-ea"/>
              <a:cs typeface="+mn-cs"/>
            </a:rPr>
            <a:t>引き続き事業費の圧縮を行い、計画的な地方債発行に努めるとと</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に、公債費の抑制を図る。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8445"/>
    <xdr:sp macro="" textlink="">
      <xdr:nvSpPr>
        <xdr:cNvPr id="379" name="公債費負担の状況最小値テキスト"/>
        <xdr:cNvSpPr txBox="1"/>
      </xdr:nvSpPr>
      <xdr:spPr>
        <a:xfrm>
          <a:off x="17106900" y="750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86360</xdr:rowOff>
    </xdr:from>
    <xdr:to xmlns:xdr="http://schemas.openxmlformats.org/drawingml/2006/spreadsheetDrawing">
      <xdr:col>81</xdr:col>
      <xdr:colOff>44450</xdr:colOff>
      <xdr:row>37</xdr:row>
      <xdr:rowOff>112395</xdr:rowOff>
    </xdr:to>
    <xdr:cxnSp macro="">
      <xdr:nvCxnSpPr>
        <xdr:cNvPr id="383" name="直線コネクタ 382"/>
        <xdr:cNvCxnSpPr/>
      </xdr:nvCxnSpPr>
      <xdr:spPr>
        <a:xfrm flipV="1">
          <a:off x="16179800" y="64300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154940</xdr:rowOff>
    </xdr:from>
    <xdr:ext cx="762000" cy="258445"/>
    <xdr:sp macro="" textlink="">
      <xdr:nvSpPr>
        <xdr:cNvPr id="384" name="公債費負担の状況平均値テキスト"/>
        <xdr:cNvSpPr txBox="1"/>
      </xdr:nvSpPr>
      <xdr:spPr>
        <a:xfrm>
          <a:off x="17106900" y="6155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112395</xdr:rowOff>
    </xdr:from>
    <xdr:to xmlns:xdr="http://schemas.openxmlformats.org/drawingml/2006/spreadsheetDrawing">
      <xdr:col>77</xdr:col>
      <xdr:colOff>44450</xdr:colOff>
      <xdr:row>37</xdr:row>
      <xdr:rowOff>132715</xdr:rowOff>
    </xdr:to>
    <xdr:cxnSp macro="">
      <xdr:nvCxnSpPr>
        <xdr:cNvPr id="386" name="直線コネクタ 385"/>
        <xdr:cNvCxnSpPr/>
      </xdr:nvCxnSpPr>
      <xdr:spPr>
        <a:xfrm flipV="1">
          <a:off x="15290800" y="64560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8445"/>
    <xdr:sp macro="" textlink="">
      <xdr:nvSpPr>
        <xdr:cNvPr id="388" name="テキスト ボックス 387"/>
        <xdr:cNvSpPr txBox="1"/>
      </xdr:nvSpPr>
      <xdr:spPr>
        <a:xfrm>
          <a:off x="15798800" y="6077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132715</xdr:rowOff>
    </xdr:from>
    <xdr:to xmlns:xdr="http://schemas.openxmlformats.org/drawingml/2006/spreadsheetDrawing">
      <xdr:col>72</xdr:col>
      <xdr:colOff>203200</xdr:colOff>
      <xdr:row>37</xdr:row>
      <xdr:rowOff>148590</xdr:rowOff>
    </xdr:to>
    <xdr:cxnSp macro="">
      <xdr:nvCxnSpPr>
        <xdr:cNvPr id="389" name="直線コネクタ 388"/>
        <xdr:cNvCxnSpPr/>
      </xdr:nvCxnSpPr>
      <xdr:spPr>
        <a:xfrm flipV="1">
          <a:off x="14401800" y="64763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91" name="テキスト ボックス 390"/>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148590</xdr:rowOff>
    </xdr:from>
    <xdr:to xmlns:xdr="http://schemas.openxmlformats.org/drawingml/2006/spreadsheetDrawing">
      <xdr:col>68</xdr:col>
      <xdr:colOff>152400</xdr:colOff>
      <xdr:row>37</xdr:row>
      <xdr:rowOff>154940</xdr:rowOff>
    </xdr:to>
    <xdr:cxnSp macro="">
      <xdr:nvCxnSpPr>
        <xdr:cNvPr id="392" name="直線コネクタ 391"/>
        <xdr:cNvCxnSpPr/>
      </xdr:nvCxnSpPr>
      <xdr:spPr>
        <a:xfrm flipV="1">
          <a:off x="13512800" y="6492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58445"/>
    <xdr:sp macro="" textlink="">
      <xdr:nvSpPr>
        <xdr:cNvPr id="396" name="テキスト ボックス 395"/>
        <xdr:cNvSpPr txBox="1"/>
      </xdr:nvSpPr>
      <xdr:spPr>
        <a:xfrm>
          <a:off x="13131800" y="608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35560</xdr:rowOff>
    </xdr:from>
    <xdr:to xmlns:xdr="http://schemas.openxmlformats.org/drawingml/2006/spreadsheetDrawing">
      <xdr:col>81</xdr:col>
      <xdr:colOff>95250</xdr:colOff>
      <xdr:row>37</xdr:row>
      <xdr:rowOff>137160</xdr:rowOff>
    </xdr:to>
    <xdr:sp macro="" textlink="">
      <xdr:nvSpPr>
        <xdr:cNvPr id="402" name="楕円 401"/>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7620</xdr:rowOff>
    </xdr:from>
    <xdr:ext cx="762000" cy="258445"/>
    <xdr:sp macro="" textlink="">
      <xdr:nvSpPr>
        <xdr:cNvPr id="403" name="公債費負担の状況該当値テキスト"/>
        <xdr:cNvSpPr txBox="1"/>
      </xdr:nvSpPr>
      <xdr:spPr>
        <a:xfrm>
          <a:off x="17106900" y="6351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61595</xdr:rowOff>
    </xdr:from>
    <xdr:to xmlns:xdr="http://schemas.openxmlformats.org/drawingml/2006/spreadsheetDrawing">
      <xdr:col>77</xdr:col>
      <xdr:colOff>95250</xdr:colOff>
      <xdr:row>37</xdr:row>
      <xdr:rowOff>163195</xdr:rowOff>
    </xdr:to>
    <xdr:sp macro="" textlink="">
      <xdr:nvSpPr>
        <xdr:cNvPr id="404" name="楕円 403"/>
        <xdr:cNvSpPr/>
      </xdr:nvSpPr>
      <xdr:spPr>
        <a:xfrm>
          <a:off x="161290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147955</xdr:rowOff>
    </xdr:from>
    <xdr:ext cx="736600" cy="258445"/>
    <xdr:sp macro="" textlink="">
      <xdr:nvSpPr>
        <xdr:cNvPr id="405" name="テキスト ボックス 404"/>
        <xdr:cNvSpPr txBox="1"/>
      </xdr:nvSpPr>
      <xdr:spPr>
        <a:xfrm>
          <a:off x="15798800" y="6491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81915</xdr:rowOff>
    </xdr:from>
    <xdr:to xmlns:xdr="http://schemas.openxmlformats.org/drawingml/2006/spreadsheetDrawing">
      <xdr:col>73</xdr:col>
      <xdr:colOff>44450</xdr:colOff>
      <xdr:row>38</xdr:row>
      <xdr:rowOff>12065</xdr:rowOff>
    </xdr:to>
    <xdr:sp macro="" textlink="">
      <xdr:nvSpPr>
        <xdr:cNvPr id="406" name="楕円 405"/>
        <xdr:cNvSpPr/>
      </xdr:nvSpPr>
      <xdr:spPr>
        <a:xfrm>
          <a:off x="15240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168275</xdr:rowOff>
    </xdr:from>
    <xdr:ext cx="762000" cy="258445"/>
    <xdr:sp macro="" textlink="">
      <xdr:nvSpPr>
        <xdr:cNvPr id="407" name="テキスト ボックス 406"/>
        <xdr:cNvSpPr txBox="1"/>
      </xdr:nvSpPr>
      <xdr:spPr>
        <a:xfrm>
          <a:off x="14909800" y="6511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97790</xdr:rowOff>
    </xdr:from>
    <xdr:to xmlns:xdr="http://schemas.openxmlformats.org/drawingml/2006/spreadsheetDrawing">
      <xdr:col>68</xdr:col>
      <xdr:colOff>203200</xdr:colOff>
      <xdr:row>38</xdr:row>
      <xdr:rowOff>27940</xdr:rowOff>
    </xdr:to>
    <xdr:sp macro="" textlink="">
      <xdr:nvSpPr>
        <xdr:cNvPr id="408" name="楕円 407"/>
        <xdr:cNvSpPr/>
      </xdr:nvSpPr>
      <xdr:spPr>
        <a:xfrm>
          <a:off x="143510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12700</xdr:rowOff>
    </xdr:from>
    <xdr:ext cx="762000" cy="259080"/>
    <xdr:sp macro="" textlink="">
      <xdr:nvSpPr>
        <xdr:cNvPr id="409" name="テキスト ボックス 408"/>
        <xdr:cNvSpPr txBox="1"/>
      </xdr:nvSpPr>
      <xdr:spPr>
        <a:xfrm>
          <a:off x="14020800" y="652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104140</xdr:rowOff>
    </xdr:from>
    <xdr:to xmlns:xdr="http://schemas.openxmlformats.org/drawingml/2006/spreadsheetDrawing">
      <xdr:col>64</xdr:col>
      <xdr:colOff>152400</xdr:colOff>
      <xdr:row>38</xdr:row>
      <xdr:rowOff>34290</xdr:rowOff>
    </xdr:to>
    <xdr:sp macro="" textlink="">
      <xdr:nvSpPr>
        <xdr:cNvPr id="410" name="楕円 409"/>
        <xdr:cNvSpPr/>
      </xdr:nvSpPr>
      <xdr:spPr>
        <a:xfrm>
          <a:off x="134620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19050</xdr:rowOff>
    </xdr:from>
    <xdr:ext cx="762000" cy="258445"/>
    <xdr:sp macro="" textlink="">
      <xdr:nvSpPr>
        <xdr:cNvPr id="411" name="テキスト ボックス 410"/>
        <xdr:cNvSpPr txBox="1"/>
      </xdr:nvSpPr>
      <xdr:spPr>
        <a:xfrm>
          <a:off x="13131800" y="6534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分子は</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の減などにより</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分母は標準財政規模の増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分子の減と分母の増の二つの要因が重なり比率は減少した。。</a:t>
          </a:r>
          <a:endParaRPr lang="ja-JP" altLang="ja-JP" sz="1400">
            <a:effectLst/>
          </a:endParaRPr>
        </a:p>
        <a:p>
          <a:r>
            <a:rPr kumimoji="1" lang="ja-JP" altLang="ja-JP" sz="1100">
              <a:solidFill>
                <a:schemeClr val="dk1"/>
              </a:solidFill>
              <a:effectLst/>
              <a:latin typeface="+mn-lt"/>
              <a:ea typeface="+mn-ea"/>
              <a:cs typeface="+mn-cs"/>
            </a:rPr>
            <a:t>　今後地方債現在高は減少していくが、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年度以降も基金の取り崩しを予定しているため基金残高は減少していく見込みであり、充当可能財源が減少し、比率は上がる見込みである。引き続き事業費の圧縮を図り、計画的な地方債発行に努める。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58445"/>
    <xdr:sp macro="" textlink="">
      <xdr:nvSpPr>
        <xdr:cNvPr id="441" name="将来負担の状況最小値テキスト"/>
        <xdr:cNvSpPr txBox="1"/>
      </xdr:nvSpPr>
      <xdr:spPr>
        <a:xfrm>
          <a:off x="17106900" y="372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86360</xdr:rowOff>
    </xdr:from>
    <xdr:to xmlns:xdr="http://schemas.openxmlformats.org/drawingml/2006/spreadsheetDrawing">
      <xdr:col>81</xdr:col>
      <xdr:colOff>44450</xdr:colOff>
      <xdr:row>18</xdr:row>
      <xdr:rowOff>73025</xdr:rowOff>
    </xdr:to>
    <xdr:cxnSp macro="">
      <xdr:nvCxnSpPr>
        <xdr:cNvPr id="445" name="直線コネクタ 444"/>
        <xdr:cNvCxnSpPr/>
      </xdr:nvCxnSpPr>
      <xdr:spPr>
        <a:xfrm flipV="1">
          <a:off x="16179800" y="300101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18415</xdr:rowOff>
    </xdr:from>
    <xdr:ext cx="762000" cy="258445"/>
    <xdr:sp macro="" textlink="">
      <xdr:nvSpPr>
        <xdr:cNvPr id="446" name="将来負担の状況平均値テキスト"/>
        <xdr:cNvSpPr txBox="1"/>
      </xdr:nvSpPr>
      <xdr:spPr>
        <a:xfrm>
          <a:off x="17106900" y="2247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73025</xdr:rowOff>
    </xdr:from>
    <xdr:to xmlns:xdr="http://schemas.openxmlformats.org/drawingml/2006/spreadsheetDrawing">
      <xdr:col>77</xdr:col>
      <xdr:colOff>44450</xdr:colOff>
      <xdr:row>18</xdr:row>
      <xdr:rowOff>139065</xdr:rowOff>
    </xdr:to>
    <xdr:cxnSp macro="">
      <xdr:nvCxnSpPr>
        <xdr:cNvPr id="448" name="直線コネクタ 447"/>
        <xdr:cNvCxnSpPr/>
      </xdr:nvCxnSpPr>
      <xdr:spPr>
        <a:xfrm flipV="1">
          <a:off x="15290800" y="315912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157480</xdr:rowOff>
    </xdr:from>
    <xdr:ext cx="736600" cy="258445"/>
    <xdr:sp macro="" textlink="">
      <xdr:nvSpPr>
        <xdr:cNvPr id="450" name="テキスト ボックス 449"/>
        <xdr:cNvSpPr txBox="1"/>
      </xdr:nvSpPr>
      <xdr:spPr>
        <a:xfrm>
          <a:off x="15798800" y="2214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139065</xdr:rowOff>
    </xdr:from>
    <xdr:to xmlns:xdr="http://schemas.openxmlformats.org/drawingml/2006/spreadsheetDrawing">
      <xdr:col>72</xdr:col>
      <xdr:colOff>203200</xdr:colOff>
      <xdr:row>19</xdr:row>
      <xdr:rowOff>65405</xdr:rowOff>
    </xdr:to>
    <xdr:cxnSp macro="">
      <xdr:nvCxnSpPr>
        <xdr:cNvPr id="451" name="直線コネクタ 450"/>
        <xdr:cNvCxnSpPr/>
      </xdr:nvCxnSpPr>
      <xdr:spPr>
        <a:xfrm flipV="1">
          <a:off x="14401800" y="322516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8445"/>
    <xdr:sp macro="" textlink="">
      <xdr:nvSpPr>
        <xdr:cNvPr id="453" name="テキスト ボックス 452"/>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65405</xdr:rowOff>
    </xdr:from>
    <xdr:to xmlns:xdr="http://schemas.openxmlformats.org/drawingml/2006/spreadsheetDrawing">
      <xdr:col>68</xdr:col>
      <xdr:colOff>152400</xdr:colOff>
      <xdr:row>19</xdr:row>
      <xdr:rowOff>125095</xdr:rowOff>
    </xdr:to>
    <xdr:cxnSp macro="">
      <xdr:nvCxnSpPr>
        <xdr:cNvPr id="454" name="直線コネクタ 453"/>
        <xdr:cNvCxnSpPr/>
      </xdr:nvCxnSpPr>
      <xdr:spPr>
        <a:xfrm flipV="1">
          <a:off x="13512800" y="332295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22225</xdr:rowOff>
    </xdr:from>
    <xdr:ext cx="762000" cy="258445"/>
    <xdr:sp macro="" textlink="">
      <xdr:nvSpPr>
        <xdr:cNvPr id="456" name="テキスト ボックス 455"/>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7" name="フローチャート: 判断 456"/>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83185</xdr:rowOff>
    </xdr:from>
    <xdr:ext cx="762000" cy="259080"/>
    <xdr:sp macro="" textlink="">
      <xdr:nvSpPr>
        <xdr:cNvPr id="458" name="テキスト ボックス 457"/>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34925</xdr:rowOff>
    </xdr:from>
    <xdr:to xmlns:xdr="http://schemas.openxmlformats.org/drawingml/2006/spreadsheetDrawing">
      <xdr:col>81</xdr:col>
      <xdr:colOff>95250</xdr:colOff>
      <xdr:row>17</xdr:row>
      <xdr:rowOff>136525</xdr:rowOff>
    </xdr:to>
    <xdr:sp macro="" textlink="">
      <xdr:nvSpPr>
        <xdr:cNvPr id="464" name="楕円 463"/>
        <xdr:cNvSpPr/>
      </xdr:nvSpPr>
      <xdr:spPr>
        <a:xfrm>
          <a:off x="16967200" y="29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6985</xdr:rowOff>
    </xdr:from>
    <xdr:ext cx="762000" cy="258445"/>
    <xdr:sp macro="" textlink="">
      <xdr:nvSpPr>
        <xdr:cNvPr id="465" name="将来負担の状況該当値テキスト"/>
        <xdr:cNvSpPr txBox="1"/>
      </xdr:nvSpPr>
      <xdr:spPr>
        <a:xfrm>
          <a:off x="17106900" y="2921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22225</xdr:rowOff>
    </xdr:from>
    <xdr:to xmlns:xdr="http://schemas.openxmlformats.org/drawingml/2006/spreadsheetDrawing">
      <xdr:col>77</xdr:col>
      <xdr:colOff>95250</xdr:colOff>
      <xdr:row>18</xdr:row>
      <xdr:rowOff>123825</xdr:rowOff>
    </xdr:to>
    <xdr:sp macro="" textlink="">
      <xdr:nvSpPr>
        <xdr:cNvPr id="466" name="楕円 465"/>
        <xdr:cNvSpPr/>
      </xdr:nvSpPr>
      <xdr:spPr>
        <a:xfrm>
          <a:off x="16129000" y="31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109220</xdr:rowOff>
    </xdr:from>
    <xdr:ext cx="736600" cy="258445"/>
    <xdr:sp macro="" textlink="">
      <xdr:nvSpPr>
        <xdr:cNvPr id="467" name="テキスト ボックス 466"/>
        <xdr:cNvSpPr txBox="1"/>
      </xdr:nvSpPr>
      <xdr:spPr>
        <a:xfrm>
          <a:off x="15798800" y="3195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88265</xdr:rowOff>
    </xdr:from>
    <xdr:to xmlns:xdr="http://schemas.openxmlformats.org/drawingml/2006/spreadsheetDrawing">
      <xdr:col>73</xdr:col>
      <xdr:colOff>44450</xdr:colOff>
      <xdr:row>19</xdr:row>
      <xdr:rowOff>18415</xdr:rowOff>
    </xdr:to>
    <xdr:sp macro="" textlink="">
      <xdr:nvSpPr>
        <xdr:cNvPr id="468" name="楕円 467"/>
        <xdr:cNvSpPr/>
      </xdr:nvSpPr>
      <xdr:spPr>
        <a:xfrm>
          <a:off x="15240000" y="31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3175</xdr:rowOff>
    </xdr:from>
    <xdr:ext cx="762000" cy="259080"/>
    <xdr:sp macro="" textlink="">
      <xdr:nvSpPr>
        <xdr:cNvPr id="469" name="テキスト ボックス 468"/>
        <xdr:cNvSpPr txBox="1"/>
      </xdr:nvSpPr>
      <xdr:spPr>
        <a:xfrm>
          <a:off x="14909800" y="3260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14605</xdr:rowOff>
    </xdr:from>
    <xdr:to xmlns:xdr="http://schemas.openxmlformats.org/drawingml/2006/spreadsheetDrawing">
      <xdr:col>68</xdr:col>
      <xdr:colOff>203200</xdr:colOff>
      <xdr:row>19</xdr:row>
      <xdr:rowOff>116205</xdr:rowOff>
    </xdr:to>
    <xdr:sp macro="" textlink="">
      <xdr:nvSpPr>
        <xdr:cNvPr id="470" name="楕円 469"/>
        <xdr:cNvSpPr/>
      </xdr:nvSpPr>
      <xdr:spPr>
        <a:xfrm>
          <a:off x="14351000" y="32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100965</xdr:rowOff>
    </xdr:from>
    <xdr:ext cx="762000" cy="258445"/>
    <xdr:sp macro="" textlink="">
      <xdr:nvSpPr>
        <xdr:cNvPr id="471" name="テキスト ボックス 470"/>
        <xdr:cNvSpPr txBox="1"/>
      </xdr:nvSpPr>
      <xdr:spPr>
        <a:xfrm>
          <a:off x="14020800" y="335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74930</xdr:rowOff>
    </xdr:from>
    <xdr:to xmlns:xdr="http://schemas.openxmlformats.org/drawingml/2006/spreadsheetDrawing">
      <xdr:col>64</xdr:col>
      <xdr:colOff>152400</xdr:colOff>
      <xdr:row>20</xdr:row>
      <xdr:rowOff>4445</xdr:rowOff>
    </xdr:to>
    <xdr:sp macro="" textlink="">
      <xdr:nvSpPr>
        <xdr:cNvPr id="472" name="楕円 471"/>
        <xdr:cNvSpPr/>
      </xdr:nvSpPr>
      <xdr:spPr>
        <a:xfrm>
          <a:off x="13462000" y="3332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160655</xdr:rowOff>
    </xdr:from>
    <xdr:ext cx="762000" cy="259080"/>
    <xdr:sp macro="" textlink="">
      <xdr:nvSpPr>
        <xdr:cNvPr id="473" name="テキスト ボックス 472"/>
        <xdr:cNvSpPr txBox="1"/>
      </xdr:nvSpPr>
      <xdr:spPr>
        <a:xfrm>
          <a:off x="13131800" y="341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要因として、職員数の多さが人件費全体を押し上げていることが挙げられる。地理的要因から、認定こども園・保育所・消防署分署等施設数が多く、消防職員や保育士を多く抱えていることによって、類似団体の平均を大きく上回る結果となっている。今後は、直営施設の民間への譲渡や、公設民営、指定管理などによる民間への委託、再任用制度の活用等により、人件費総額の抑制に努める。</a:t>
          </a:r>
          <a:endParaRPr lang="ja-JP" altLang="ja-JP">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8445"/>
    <xdr:sp macro="" textlink="">
      <xdr:nvSpPr>
        <xdr:cNvPr id="62" name="人件費最小値テキスト"/>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20320</xdr:rowOff>
    </xdr:from>
    <xdr:to xmlns:xdr="http://schemas.openxmlformats.org/drawingml/2006/spreadsheetDrawing">
      <xdr:col>24</xdr:col>
      <xdr:colOff>25400</xdr:colOff>
      <xdr:row>38</xdr:row>
      <xdr:rowOff>88900</xdr:rowOff>
    </xdr:to>
    <xdr:cxnSp macro="">
      <xdr:nvCxnSpPr>
        <xdr:cNvPr id="66" name="直線コネクタ 65"/>
        <xdr:cNvCxnSpPr/>
      </xdr:nvCxnSpPr>
      <xdr:spPr>
        <a:xfrm>
          <a:off x="3987800" y="65354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20320</xdr:rowOff>
    </xdr:from>
    <xdr:to xmlns:xdr="http://schemas.openxmlformats.org/drawingml/2006/spreadsheetDrawing">
      <xdr:col>19</xdr:col>
      <xdr:colOff>187325</xdr:colOff>
      <xdr:row>38</xdr:row>
      <xdr:rowOff>27940</xdr:rowOff>
    </xdr:to>
    <xdr:cxnSp macro="">
      <xdr:nvCxnSpPr>
        <xdr:cNvPr id="69" name="直線コネクタ 68"/>
        <xdr:cNvCxnSpPr/>
      </xdr:nvCxnSpPr>
      <xdr:spPr>
        <a:xfrm flipV="1">
          <a:off x="3098800" y="6535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35965" cy="259080"/>
    <xdr:sp macro="" textlink="">
      <xdr:nvSpPr>
        <xdr:cNvPr id="71" name="テキスト ボックス 70"/>
        <xdr:cNvSpPr txBox="1"/>
      </xdr:nvSpPr>
      <xdr:spPr>
        <a:xfrm>
          <a:off x="3606800" y="6131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27940</xdr:rowOff>
    </xdr:from>
    <xdr:to xmlns:xdr="http://schemas.openxmlformats.org/drawingml/2006/spreadsheetDrawing">
      <xdr:col>15</xdr:col>
      <xdr:colOff>98425</xdr:colOff>
      <xdr:row>38</xdr:row>
      <xdr:rowOff>43180</xdr:rowOff>
    </xdr:to>
    <xdr:cxnSp macro="">
      <xdr:nvCxnSpPr>
        <xdr:cNvPr id="72" name="直線コネクタ 71"/>
        <xdr:cNvCxnSpPr/>
      </xdr:nvCxnSpPr>
      <xdr:spPr>
        <a:xfrm flipV="1">
          <a:off x="2209800" y="65430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43180</xdr:rowOff>
    </xdr:from>
    <xdr:to xmlns:xdr="http://schemas.openxmlformats.org/drawingml/2006/spreadsheetDrawing">
      <xdr:col>11</xdr:col>
      <xdr:colOff>9525</xdr:colOff>
      <xdr:row>38</xdr:row>
      <xdr:rowOff>111760</xdr:rowOff>
    </xdr:to>
    <xdr:cxnSp macro="">
      <xdr:nvCxnSpPr>
        <xdr:cNvPr id="75" name="直線コネクタ 74"/>
        <xdr:cNvCxnSpPr/>
      </xdr:nvCxnSpPr>
      <xdr:spPr>
        <a:xfrm flipV="1">
          <a:off x="1320800" y="65582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61365" cy="259080"/>
    <xdr:sp macro="" textlink="">
      <xdr:nvSpPr>
        <xdr:cNvPr id="77" name="テキスト ボックス 76"/>
        <xdr:cNvSpPr txBox="1"/>
      </xdr:nvSpPr>
      <xdr:spPr>
        <a:xfrm>
          <a:off x="1828800" y="618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61365" cy="258445"/>
    <xdr:sp macro="" textlink="">
      <xdr:nvSpPr>
        <xdr:cNvPr id="79" name="テキスト ボックス 78"/>
        <xdr:cNvSpPr txBox="1"/>
      </xdr:nvSpPr>
      <xdr:spPr>
        <a:xfrm>
          <a:off x="939800" y="6078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38100</xdr:rowOff>
    </xdr:from>
    <xdr:to xmlns:xdr="http://schemas.openxmlformats.org/drawingml/2006/spreadsheetDrawing">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10160</xdr:rowOff>
    </xdr:from>
    <xdr:ext cx="762000" cy="259080"/>
    <xdr:sp macro="" textlink="">
      <xdr:nvSpPr>
        <xdr:cNvPr id="86" name="人件費該当値テキスト"/>
        <xdr:cNvSpPr txBox="1"/>
      </xdr:nvSpPr>
      <xdr:spPr>
        <a:xfrm>
          <a:off x="49149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140970</xdr:rowOff>
    </xdr:from>
    <xdr:to xmlns:xdr="http://schemas.openxmlformats.org/drawingml/2006/spreadsheetDrawing">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55880</xdr:rowOff>
    </xdr:from>
    <xdr:ext cx="735965" cy="259080"/>
    <xdr:sp macro="" textlink="">
      <xdr:nvSpPr>
        <xdr:cNvPr id="88" name="テキスト ボックス 87"/>
        <xdr:cNvSpPr txBox="1"/>
      </xdr:nvSpPr>
      <xdr:spPr>
        <a:xfrm>
          <a:off x="3606800" y="6570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148590</xdr:rowOff>
    </xdr:from>
    <xdr:to xmlns:xdr="http://schemas.openxmlformats.org/drawingml/2006/spreadsheetDrawing">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63500</xdr:rowOff>
    </xdr:from>
    <xdr:ext cx="762000" cy="258445"/>
    <xdr:sp macro="" textlink="">
      <xdr:nvSpPr>
        <xdr:cNvPr id="90" name="テキスト ボックス 89"/>
        <xdr:cNvSpPr txBox="1"/>
      </xdr:nvSpPr>
      <xdr:spPr>
        <a:xfrm>
          <a:off x="2717800" y="6578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163830</xdr:rowOff>
    </xdr:from>
    <xdr:to xmlns:xdr="http://schemas.openxmlformats.org/drawingml/2006/spreadsheetDrawing">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78740</xdr:rowOff>
    </xdr:from>
    <xdr:ext cx="761365" cy="259080"/>
    <xdr:sp macro="" textlink="">
      <xdr:nvSpPr>
        <xdr:cNvPr id="92" name="テキスト ボックス 91"/>
        <xdr:cNvSpPr txBox="1"/>
      </xdr:nvSpPr>
      <xdr:spPr>
        <a:xfrm>
          <a:off x="1828800" y="6593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60960</xdr:rowOff>
    </xdr:from>
    <xdr:to xmlns:xdr="http://schemas.openxmlformats.org/drawingml/2006/spreadsheetDrawing">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147320</xdr:rowOff>
    </xdr:from>
    <xdr:ext cx="761365" cy="259080"/>
    <xdr:sp macro="" textlink="">
      <xdr:nvSpPr>
        <xdr:cNvPr id="94" name="テキスト ボックス 93"/>
        <xdr:cNvSpPr txBox="1"/>
      </xdr:nvSpPr>
      <xdr:spPr>
        <a:xfrm>
          <a:off x="939800" y="666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給食会計の公会計化による賄材料費の増</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もあったが、</a:t>
          </a:r>
          <a:r>
            <a:rPr kumimoji="1" lang="ja-JP" altLang="ja-JP" sz="1100">
              <a:solidFill>
                <a:schemeClr val="dk1"/>
              </a:solidFill>
              <a:effectLst/>
              <a:latin typeface="+mn-lt"/>
              <a:ea typeface="+mn-ea"/>
              <a:cs typeface="+mn-cs"/>
            </a:rPr>
            <a:t>昨年度比</a:t>
          </a:r>
          <a:r>
            <a:rPr kumimoji="1" lang="ja-JP" altLang="en-US" sz="1100">
              <a:solidFill>
                <a:schemeClr val="dk1"/>
              </a:solidFill>
              <a:effectLst/>
              <a:latin typeface="+mn-lt"/>
              <a:ea typeface="+mn-ea"/>
              <a:cs typeface="+mn-cs"/>
            </a:rPr>
            <a:t>と同等であった。</a:t>
          </a:r>
          <a:endParaRPr lang="ja-JP" altLang="ja-JP" sz="1400">
            <a:effectLst/>
          </a:endParaRPr>
        </a:p>
        <a:p>
          <a:r>
            <a:rPr kumimoji="1" lang="ja-JP" altLang="ja-JP" sz="1100">
              <a:solidFill>
                <a:schemeClr val="dk1"/>
              </a:solidFill>
              <a:effectLst/>
              <a:latin typeface="+mn-lt"/>
              <a:ea typeface="+mn-ea"/>
              <a:cs typeface="+mn-cs"/>
            </a:rPr>
            <a:t>公共施設等の維持管理に係る経費について、大きな負担となっており、公共施設等総合管理計画の推進により、適正規模への見直しを図っていく。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8445"/>
    <xdr:sp macro="" textlink="">
      <xdr:nvSpPr>
        <xdr:cNvPr id="123" name="物件費最小値テキスト"/>
        <xdr:cNvSpPr txBox="1"/>
      </xdr:nvSpPr>
      <xdr:spPr>
        <a:xfrm>
          <a:off x="16598900" y="357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16</xdr:row>
      <xdr:rowOff>149860</xdr:rowOff>
    </xdr:to>
    <xdr:cxnSp macro="">
      <xdr:nvCxnSpPr>
        <xdr:cNvPr id="127" name="直線コネクタ 126"/>
        <xdr:cNvCxnSpPr/>
      </xdr:nvCxnSpPr>
      <xdr:spPr>
        <a:xfrm>
          <a:off x="15671800" y="2893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100330</xdr:rowOff>
    </xdr:from>
    <xdr:ext cx="762000" cy="258445"/>
    <xdr:sp macro="" textlink="">
      <xdr:nvSpPr>
        <xdr:cNvPr id="128" name="物件費平均値テキスト"/>
        <xdr:cNvSpPr txBox="1"/>
      </xdr:nvSpPr>
      <xdr:spPr>
        <a:xfrm>
          <a:off x="16598900" y="26720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142240</xdr:rowOff>
    </xdr:from>
    <xdr:to xmlns:xdr="http://schemas.openxmlformats.org/drawingml/2006/spreadsheetDrawing">
      <xdr:col>78</xdr:col>
      <xdr:colOff>69850</xdr:colOff>
      <xdr:row>16</xdr:row>
      <xdr:rowOff>149860</xdr:rowOff>
    </xdr:to>
    <xdr:cxnSp macro="">
      <xdr:nvCxnSpPr>
        <xdr:cNvPr id="130" name="直線コネクタ 129"/>
        <xdr:cNvCxnSpPr/>
      </xdr:nvCxnSpPr>
      <xdr:spPr>
        <a:xfrm>
          <a:off x="14782800" y="2885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1270</xdr:rowOff>
    </xdr:from>
    <xdr:ext cx="736600" cy="259080"/>
    <xdr:sp macro="" textlink="">
      <xdr:nvSpPr>
        <xdr:cNvPr id="132" name="テキスト ボックス 131"/>
        <xdr:cNvSpPr txBox="1"/>
      </xdr:nvSpPr>
      <xdr:spPr>
        <a:xfrm>
          <a:off x="15290800" y="257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142240</xdr:rowOff>
    </xdr:to>
    <xdr:cxnSp macro="">
      <xdr:nvCxnSpPr>
        <xdr:cNvPr id="133" name="直線コネクタ 132"/>
        <xdr:cNvCxnSpPr/>
      </xdr:nvCxnSpPr>
      <xdr:spPr>
        <a:xfrm>
          <a:off x="13893800" y="2801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88900</xdr:rowOff>
    </xdr:from>
    <xdr:ext cx="762000" cy="258445"/>
    <xdr:sp macro="" textlink="">
      <xdr:nvSpPr>
        <xdr:cNvPr id="135" name="テキスト ボックス 134"/>
        <xdr:cNvSpPr txBox="1"/>
      </xdr:nvSpPr>
      <xdr:spPr>
        <a:xfrm>
          <a:off x="14401800" y="2489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17</xdr:row>
      <xdr:rowOff>39370</xdr:rowOff>
    </xdr:to>
    <xdr:cxnSp macro="">
      <xdr:nvCxnSpPr>
        <xdr:cNvPr id="136" name="直線コネクタ 135"/>
        <xdr:cNvCxnSpPr/>
      </xdr:nvCxnSpPr>
      <xdr:spPr>
        <a:xfrm flipV="1">
          <a:off x="13004800" y="28016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8445"/>
    <xdr:sp macro="" textlink="">
      <xdr:nvSpPr>
        <xdr:cNvPr id="138" name="テキスト ボックス 137"/>
        <xdr:cNvSpPr txBox="1"/>
      </xdr:nvSpPr>
      <xdr:spPr>
        <a:xfrm>
          <a:off x="13512800"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46990</xdr:rowOff>
    </xdr:from>
    <xdr:ext cx="762000" cy="259080"/>
    <xdr:sp macro="" textlink="">
      <xdr:nvSpPr>
        <xdr:cNvPr id="140" name="テキスト ボックス 139"/>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6" name="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71120</xdr:rowOff>
    </xdr:from>
    <xdr:ext cx="762000" cy="259080"/>
    <xdr:sp macro="" textlink="">
      <xdr:nvSpPr>
        <xdr:cNvPr id="147" name="物件費該当値テキスト"/>
        <xdr:cNvSpPr txBox="1"/>
      </xdr:nvSpPr>
      <xdr:spPr>
        <a:xfrm>
          <a:off x="165989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xdr:rowOff>
    </xdr:from>
    <xdr:ext cx="736600" cy="259080"/>
    <xdr:sp macro="" textlink="">
      <xdr:nvSpPr>
        <xdr:cNvPr id="149" name="テキスト ボックス 148"/>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91440</xdr:rowOff>
    </xdr:from>
    <xdr:to xmlns:xdr="http://schemas.openxmlformats.org/drawingml/2006/spreadsheetDrawing">
      <xdr:col>74</xdr:col>
      <xdr:colOff>31750</xdr:colOff>
      <xdr:row>17</xdr:row>
      <xdr:rowOff>21590</xdr:rowOff>
    </xdr:to>
    <xdr:sp macro="" textlink="">
      <xdr:nvSpPr>
        <xdr:cNvPr id="150" name="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6350</xdr:rowOff>
    </xdr:from>
    <xdr:ext cx="762000" cy="258445"/>
    <xdr:sp macro="" textlink="">
      <xdr:nvSpPr>
        <xdr:cNvPr id="151" name="テキスト ボックス 150"/>
        <xdr:cNvSpPr txBox="1"/>
      </xdr:nvSpPr>
      <xdr:spPr>
        <a:xfrm>
          <a:off x="14401800" y="2921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61365" cy="259080"/>
    <xdr:sp macro="" textlink="">
      <xdr:nvSpPr>
        <xdr:cNvPr id="153" name="テキスト ボックス 152"/>
        <xdr:cNvSpPr txBox="1"/>
      </xdr:nvSpPr>
      <xdr:spPr>
        <a:xfrm>
          <a:off x="13512800" y="2519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160020</xdr:rowOff>
    </xdr:from>
    <xdr:to xmlns:xdr="http://schemas.openxmlformats.org/drawingml/2006/spreadsheetDrawing">
      <xdr:col>65</xdr:col>
      <xdr:colOff>53975</xdr:colOff>
      <xdr:row>17</xdr:row>
      <xdr:rowOff>90170</xdr:rowOff>
    </xdr:to>
    <xdr:sp macro="" textlink="">
      <xdr:nvSpPr>
        <xdr:cNvPr id="154" name="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74930</xdr:rowOff>
    </xdr:from>
    <xdr:ext cx="762000" cy="258445"/>
    <xdr:sp macro="" textlink="">
      <xdr:nvSpPr>
        <xdr:cNvPr id="155" name="テキスト ボックス 154"/>
        <xdr:cNvSpPr txBox="1"/>
      </xdr:nvSpPr>
      <xdr:spPr>
        <a:xfrm>
          <a:off x="12623800" y="298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保育所費、住民税非課税世帯等に対する臨時特別給付金事業による増などにより、</a:t>
          </a:r>
          <a:r>
            <a:rPr kumimoji="1" lang="ja-JP" altLang="ja-JP" sz="1100">
              <a:solidFill>
                <a:schemeClr val="dk1"/>
              </a:solidFill>
              <a:effectLst/>
              <a:latin typeface="+mn-lt"/>
              <a:ea typeface="+mn-ea"/>
              <a:cs typeface="+mn-cs"/>
            </a:rPr>
            <a:t>昨年度比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ポイントの増となった。少子化や経済状況により影響されるが、引き続き、各扶助費受給者の資格審査等の適正化に努める。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8445"/>
    <xdr:sp macro="" textlink="">
      <xdr:nvSpPr>
        <xdr:cNvPr id="184"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6350</xdr:rowOff>
    </xdr:from>
    <xdr:to xmlns:xdr="http://schemas.openxmlformats.org/drawingml/2006/spreadsheetDrawing">
      <xdr:col>24</xdr:col>
      <xdr:colOff>25400</xdr:colOff>
      <xdr:row>55</xdr:row>
      <xdr:rowOff>95250</xdr:rowOff>
    </xdr:to>
    <xdr:cxnSp macro="">
      <xdr:nvCxnSpPr>
        <xdr:cNvPr id="188" name="直線コネクタ 187"/>
        <xdr:cNvCxnSpPr/>
      </xdr:nvCxnSpPr>
      <xdr:spPr>
        <a:xfrm>
          <a:off x="3987800" y="94361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62000" cy="258445"/>
    <xdr:sp macro="" textlink="">
      <xdr:nvSpPr>
        <xdr:cNvPr id="189" name="扶助費平均値テキスト"/>
        <xdr:cNvSpPr txBox="1"/>
      </xdr:nvSpPr>
      <xdr:spPr>
        <a:xfrm>
          <a:off x="4914900" y="9700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152400</xdr:rowOff>
    </xdr:from>
    <xdr:to xmlns:xdr="http://schemas.openxmlformats.org/drawingml/2006/spreadsheetDrawing">
      <xdr:col>19</xdr:col>
      <xdr:colOff>187325</xdr:colOff>
      <xdr:row>55</xdr:row>
      <xdr:rowOff>6350</xdr:rowOff>
    </xdr:to>
    <xdr:cxnSp macro="">
      <xdr:nvCxnSpPr>
        <xdr:cNvPr id="191" name="直線コネクタ 190"/>
        <xdr:cNvCxnSpPr/>
      </xdr:nvCxnSpPr>
      <xdr:spPr>
        <a:xfrm>
          <a:off x="3098800" y="94107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5965" cy="259080"/>
    <xdr:sp macro="" textlink="">
      <xdr:nvSpPr>
        <xdr:cNvPr id="193" name="テキスト ボックス 192"/>
        <xdr:cNvSpPr txBox="1"/>
      </xdr:nvSpPr>
      <xdr:spPr>
        <a:xfrm>
          <a:off x="3606800" y="9776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152400</xdr:rowOff>
    </xdr:from>
    <xdr:to xmlns:xdr="http://schemas.openxmlformats.org/drawingml/2006/spreadsheetDrawing">
      <xdr:col>15</xdr:col>
      <xdr:colOff>98425</xdr:colOff>
      <xdr:row>55</xdr:row>
      <xdr:rowOff>6350</xdr:rowOff>
    </xdr:to>
    <xdr:cxnSp macro="">
      <xdr:nvCxnSpPr>
        <xdr:cNvPr id="194" name="直線コネクタ 193"/>
        <xdr:cNvCxnSpPr/>
      </xdr:nvCxnSpPr>
      <xdr:spPr>
        <a:xfrm flipV="1">
          <a:off x="2209800" y="94107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2000" cy="259080"/>
    <xdr:sp macro="" textlink="">
      <xdr:nvSpPr>
        <xdr:cNvPr id="196" name="テキスト ボックス 195"/>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6350</xdr:rowOff>
    </xdr:from>
    <xdr:to xmlns:xdr="http://schemas.openxmlformats.org/drawingml/2006/spreadsheetDrawing">
      <xdr:col>11</xdr:col>
      <xdr:colOff>9525</xdr:colOff>
      <xdr:row>55</xdr:row>
      <xdr:rowOff>107950</xdr:rowOff>
    </xdr:to>
    <xdr:cxnSp macro="">
      <xdr:nvCxnSpPr>
        <xdr:cNvPr id="197" name="直線コネクタ 196"/>
        <xdr:cNvCxnSpPr/>
      </xdr:nvCxnSpPr>
      <xdr:spPr>
        <a:xfrm flipV="1">
          <a:off x="1320800" y="94361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1365" cy="258445"/>
    <xdr:sp macro="" textlink="">
      <xdr:nvSpPr>
        <xdr:cNvPr id="199" name="テキスト ボックス 198"/>
        <xdr:cNvSpPr txBox="1"/>
      </xdr:nvSpPr>
      <xdr:spPr>
        <a:xfrm>
          <a:off x="1828800" y="9801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61365" cy="258445"/>
    <xdr:sp macro="" textlink="">
      <xdr:nvSpPr>
        <xdr:cNvPr id="201" name="テキスト ボックス 200"/>
        <xdr:cNvSpPr txBox="1"/>
      </xdr:nvSpPr>
      <xdr:spPr>
        <a:xfrm>
          <a:off x="939800" y="994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44450</xdr:rowOff>
    </xdr:from>
    <xdr:to xmlns:xdr="http://schemas.openxmlformats.org/drawingml/2006/spreadsheetDrawing">
      <xdr:col>24</xdr:col>
      <xdr:colOff>76200</xdr:colOff>
      <xdr:row>55</xdr:row>
      <xdr:rowOff>146050</xdr:rowOff>
    </xdr:to>
    <xdr:sp macro="" textlink="">
      <xdr:nvSpPr>
        <xdr:cNvPr id="207" name="楕円 206"/>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60960</xdr:rowOff>
    </xdr:from>
    <xdr:ext cx="762000" cy="259080"/>
    <xdr:sp macro="" textlink="">
      <xdr:nvSpPr>
        <xdr:cNvPr id="208" name="扶助費該当値テキスト"/>
        <xdr:cNvSpPr txBox="1"/>
      </xdr:nvSpPr>
      <xdr:spPr>
        <a:xfrm>
          <a:off x="491490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127000</xdr:rowOff>
    </xdr:from>
    <xdr:to xmlns:xdr="http://schemas.openxmlformats.org/drawingml/2006/spreadsheetDrawing">
      <xdr:col>20</xdr:col>
      <xdr:colOff>38100</xdr:colOff>
      <xdr:row>55</xdr:row>
      <xdr:rowOff>57150</xdr:rowOff>
    </xdr:to>
    <xdr:sp macro="" textlink="">
      <xdr:nvSpPr>
        <xdr:cNvPr id="209" name="楕円 208"/>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67310</xdr:rowOff>
    </xdr:from>
    <xdr:ext cx="735965" cy="259080"/>
    <xdr:sp macro="" textlink="">
      <xdr:nvSpPr>
        <xdr:cNvPr id="210" name="テキスト ボックス 209"/>
        <xdr:cNvSpPr txBox="1"/>
      </xdr:nvSpPr>
      <xdr:spPr>
        <a:xfrm>
          <a:off x="3606800" y="9154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101600</xdr:rowOff>
    </xdr:from>
    <xdr:to xmlns:xdr="http://schemas.openxmlformats.org/drawingml/2006/spreadsheetDrawing">
      <xdr:col>15</xdr:col>
      <xdr:colOff>149225</xdr:colOff>
      <xdr:row>55</xdr:row>
      <xdr:rowOff>31750</xdr:rowOff>
    </xdr:to>
    <xdr:sp macro="" textlink="">
      <xdr:nvSpPr>
        <xdr:cNvPr id="211" name="楕円 210"/>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41910</xdr:rowOff>
    </xdr:from>
    <xdr:ext cx="762000" cy="258445"/>
    <xdr:sp macro="" textlink="">
      <xdr:nvSpPr>
        <xdr:cNvPr id="212" name="テキスト ボックス 211"/>
        <xdr:cNvSpPr txBox="1"/>
      </xdr:nvSpPr>
      <xdr:spPr>
        <a:xfrm>
          <a:off x="2717800" y="912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127000</xdr:rowOff>
    </xdr:from>
    <xdr:to xmlns:xdr="http://schemas.openxmlformats.org/drawingml/2006/spreadsheetDrawing">
      <xdr:col>11</xdr:col>
      <xdr:colOff>60325</xdr:colOff>
      <xdr:row>55</xdr:row>
      <xdr:rowOff>57150</xdr:rowOff>
    </xdr:to>
    <xdr:sp macro="" textlink="">
      <xdr:nvSpPr>
        <xdr:cNvPr id="213" name="楕円 212"/>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67310</xdr:rowOff>
    </xdr:from>
    <xdr:ext cx="761365" cy="259080"/>
    <xdr:sp macro="" textlink="">
      <xdr:nvSpPr>
        <xdr:cNvPr id="214" name="テキスト ボックス 213"/>
        <xdr:cNvSpPr txBox="1"/>
      </xdr:nvSpPr>
      <xdr:spPr>
        <a:xfrm>
          <a:off x="1828800" y="9154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57150</xdr:rowOff>
    </xdr:from>
    <xdr:to xmlns:xdr="http://schemas.openxmlformats.org/drawingml/2006/spreadsheetDrawing">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168910</xdr:rowOff>
    </xdr:from>
    <xdr:ext cx="761365" cy="258445"/>
    <xdr:sp macro="" textlink="">
      <xdr:nvSpPr>
        <xdr:cNvPr id="216" name="テキスト ボックス 215"/>
        <xdr:cNvSpPr txBox="1"/>
      </xdr:nvSpPr>
      <xdr:spPr>
        <a:xfrm>
          <a:off x="939800" y="9255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その他に係る経常収支比率については、昨年度比で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ポイント増加した。施設の老朽化による修繕</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多くなっており、公共施設の見直しによる維持管理費の抑制を通じ、将来の負担軽減を図る。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9"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140335</xdr:rowOff>
    </xdr:from>
    <xdr:to xmlns:xdr="http://schemas.openxmlformats.org/drawingml/2006/spreadsheetDrawing">
      <xdr:col>82</xdr:col>
      <xdr:colOff>107950</xdr:colOff>
      <xdr:row>56</xdr:row>
      <xdr:rowOff>23495</xdr:rowOff>
    </xdr:to>
    <xdr:cxnSp macro="">
      <xdr:nvCxnSpPr>
        <xdr:cNvPr id="251" name="直線コネクタ 250"/>
        <xdr:cNvCxnSpPr/>
      </xdr:nvCxnSpPr>
      <xdr:spPr>
        <a:xfrm>
          <a:off x="15671800" y="957008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52" name="その他平均値テキスト"/>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42545</xdr:rowOff>
    </xdr:from>
    <xdr:to xmlns:xdr="http://schemas.openxmlformats.org/drawingml/2006/spreadsheetDrawing">
      <xdr:col>78</xdr:col>
      <xdr:colOff>69850</xdr:colOff>
      <xdr:row>55</xdr:row>
      <xdr:rowOff>140335</xdr:rowOff>
    </xdr:to>
    <xdr:cxnSp macro="">
      <xdr:nvCxnSpPr>
        <xdr:cNvPr id="254" name="直線コネクタ 253"/>
        <xdr:cNvCxnSpPr/>
      </xdr:nvCxnSpPr>
      <xdr:spPr>
        <a:xfrm>
          <a:off x="14782800" y="94722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42545</xdr:rowOff>
    </xdr:from>
    <xdr:to xmlns:xdr="http://schemas.openxmlformats.org/drawingml/2006/spreadsheetDrawing">
      <xdr:col>73</xdr:col>
      <xdr:colOff>180975</xdr:colOff>
      <xdr:row>55</xdr:row>
      <xdr:rowOff>140335</xdr:rowOff>
    </xdr:to>
    <xdr:cxnSp macro="">
      <xdr:nvCxnSpPr>
        <xdr:cNvPr id="257" name="直線コネクタ 256"/>
        <xdr:cNvCxnSpPr/>
      </xdr:nvCxnSpPr>
      <xdr:spPr>
        <a:xfrm flipV="1">
          <a:off x="13893800" y="94722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40640</xdr:rowOff>
    </xdr:from>
    <xdr:ext cx="762000" cy="258445"/>
    <xdr:sp macro="" textlink="">
      <xdr:nvSpPr>
        <xdr:cNvPr id="259" name="テキスト ボックス 258"/>
        <xdr:cNvSpPr txBox="1"/>
      </xdr:nvSpPr>
      <xdr:spPr>
        <a:xfrm>
          <a:off x="14401800" y="9813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140335</xdr:rowOff>
    </xdr:from>
    <xdr:to xmlns:xdr="http://schemas.openxmlformats.org/drawingml/2006/spreadsheetDrawing">
      <xdr:col>69</xdr:col>
      <xdr:colOff>92075</xdr:colOff>
      <xdr:row>58</xdr:row>
      <xdr:rowOff>18415</xdr:rowOff>
    </xdr:to>
    <xdr:cxnSp macro="">
      <xdr:nvCxnSpPr>
        <xdr:cNvPr id="260" name="直線コネクタ 259"/>
        <xdr:cNvCxnSpPr/>
      </xdr:nvCxnSpPr>
      <xdr:spPr>
        <a:xfrm flipV="1">
          <a:off x="13004800" y="9570085"/>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73025</xdr:rowOff>
    </xdr:from>
    <xdr:ext cx="761365" cy="259080"/>
    <xdr:sp macro="" textlink="">
      <xdr:nvSpPr>
        <xdr:cNvPr id="262" name="テキスト ボックス 261"/>
        <xdr:cNvSpPr txBox="1"/>
      </xdr:nvSpPr>
      <xdr:spPr>
        <a:xfrm>
          <a:off x="13512800" y="984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8445"/>
    <xdr:sp macro="" textlink="">
      <xdr:nvSpPr>
        <xdr:cNvPr id="264" name="テキスト ボックス 263"/>
        <xdr:cNvSpPr txBox="1"/>
      </xdr:nvSpPr>
      <xdr:spPr>
        <a:xfrm>
          <a:off x="12623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144145</xdr:rowOff>
    </xdr:from>
    <xdr:to xmlns:xdr="http://schemas.openxmlformats.org/drawingml/2006/spreadsheetDrawing">
      <xdr:col>82</xdr:col>
      <xdr:colOff>158750</xdr:colOff>
      <xdr:row>56</xdr:row>
      <xdr:rowOff>74930</xdr:rowOff>
    </xdr:to>
    <xdr:sp macro="" textlink="">
      <xdr:nvSpPr>
        <xdr:cNvPr id="270" name="楕円 269"/>
        <xdr:cNvSpPr/>
      </xdr:nvSpPr>
      <xdr:spPr>
        <a:xfrm>
          <a:off x="164592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160655</xdr:rowOff>
    </xdr:from>
    <xdr:ext cx="762000" cy="259080"/>
    <xdr:sp macro="" textlink="">
      <xdr:nvSpPr>
        <xdr:cNvPr id="271" name="その他該当値テキスト"/>
        <xdr:cNvSpPr txBox="1"/>
      </xdr:nvSpPr>
      <xdr:spPr>
        <a:xfrm>
          <a:off x="16598900" y="941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89535</xdr:rowOff>
    </xdr:from>
    <xdr:to xmlns:xdr="http://schemas.openxmlformats.org/drawingml/2006/spreadsheetDrawing">
      <xdr:col>78</xdr:col>
      <xdr:colOff>120650</xdr:colOff>
      <xdr:row>56</xdr:row>
      <xdr:rowOff>19685</xdr:rowOff>
    </xdr:to>
    <xdr:sp macro="" textlink="">
      <xdr:nvSpPr>
        <xdr:cNvPr id="272" name="楕円 271"/>
        <xdr:cNvSpPr/>
      </xdr:nvSpPr>
      <xdr:spPr>
        <a:xfrm>
          <a:off x="15621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29845</xdr:rowOff>
    </xdr:from>
    <xdr:ext cx="736600" cy="258445"/>
    <xdr:sp macro="" textlink="">
      <xdr:nvSpPr>
        <xdr:cNvPr id="273" name="テキスト ボックス 272"/>
        <xdr:cNvSpPr txBox="1"/>
      </xdr:nvSpPr>
      <xdr:spPr>
        <a:xfrm>
          <a:off x="15290800" y="9288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163195</xdr:rowOff>
    </xdr:from>
    <xdr:to xmlns:xdr="http://schemas.openxmlformats.org/drawingml/2006/spreadsheetDrawing">
      <xdr:col>74</xdr:col>
      <xdr:colOff>31750</xdr:colOff>
      <xdr:row>55</xdr:row>
      <xdr:rowOff>93345</xdr:rowOff>
    </xdr:to>
    <xdr:sp macro="" textlink="">
      <xdr:nvSpPr>
        <xdr:cNvPr id="274" name="楕円 273"/>
        <xdr:cNvSpPr/>
      </xdr:nvSpPr>
      <xdr:spPr>
        <a:xfrm>
          <a:off x="14732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103505</xdr:rowOff>
    </xdr:from>
    <xdr:ext cx="762000" cy="259080"/>
    <xdr:sp macro="" textlink="">
      <xdr:nvSpPr>
        <xdr:cNvPr id="275" name="テキスト ボックス 274"/>
        <xdr:cNvSpPr txBox="1"/>
      </xdr:nvSpPr>
      <xdr:spPr>
        <a:xfrm>
          <a:off x="14401800" y="919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89535</xdr:rowOff>
    </xdr:from>
    <xdr:to xmlns:xdr="http://schemas.openxmlformats.org/drawingml/2006/spreadsheetDrawing">
      <xdr:col>69</xdr:col>
      <xdr:colOff>142875</xdr:colOff>
      <xdr:row>56</xdr:row>
      <xdr:rowOff>19685</xdr:rowOff>
    </xdr:to>
    <xdr:sp macro="" textlink="">
      <xdr:nvSpPr>
        <xdr:cNvPr id="276" name="楕円 275"/>
        <xdr:cNvSpPr/>
      </xdr:nvSpPr>
      <xdr:spPr>
        <a:xfrm>
          <a:off x="13843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29845</xdr:rowOff>
    </xdr:from>
    <xdr:ext cx="761365" cy="258445"/>
    <xdr:sp macro="" textlink="">
      <xdr:nvSpPr>
        <xdr:cNvPr id="277" name="テキスト ボックス 276"/>
        <xdr:cNvSpPr txBox="1"/>
      </xdr:nvSpPr>
      <xdr:spPr>
        <a:xfrm>
          <a:off x="13512800" y="9288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139065</xdr:rowOff>
    </xdr:from>
    <xdr:to xmlns:xdr="http://schemas.openxmlformats.org/drawingml/2006/spreadsheetDrawing">
      <xdr:col>65</xdr:col>
      <xdr:colOff>53975</xdr:colOff>
      <xdr:row>58</xdr:row>
      <xdr:rowOff>69215</xdr:rowOff>
    </xdr:to>
    <xdr:sp macro="" textlink="">
      <xdr:nvSpPr>
        <xdr:cNvPr id="278" name="楕円 277"/>
        <xdr:cNvSpPr/>
      </xdr:nvSpPr>
      <xdr:spPr>
        <a:xfrm>
          <a:off x="12954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79375</xdr:rowOff>
    </xdr:from>
    <xdr:ext cx="762000" cy="258445"/>
    <xdr:sp macro="" textlink="">
      <xdr:nvSpPr>
        <xdr:cNvPr id="279" name="テキスト ボックス 278"/>
        <xdr:cNvSpPr txBox="1"/>
      </xdr:nvSpPr>
      <xdr:spPr>
        <a:xfrm>
          <a:off x="12623800" y="968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補助費等については、ﾏｲﾅﾝﾊﾞｰｶｰﾄﾞ利活用推進事業</a:t>
          </a:r>
          <a:r>
            <a:rPr kumimoji="1" lang="ja-JP" altLang="en-US" sz="1100">
              <a:solidFill>
                <a:schemeClr val="dk1"/>
              </a:solidFill>
              <a:effectLst/>
              <a:latin typeface="+mn-lt"/>
              <a:ea typeface="+mn-ea"/>
              <a:cs typeface="+mn-cs"/>
            </a:rPr>
            <a:t>の終了などにより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今後は、地方創生や地域振興、農業振興に関する支援を継続しつつ、終期を定めるなど、見直しや事業の統合、規模や内容の適正化に努める。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8445"/>
    <xdr:sp macro="" textlink="">
      <xdr:nvSpPr>
        <xdr:cNvPr id="307" name="補助費等最大値テキスト"/>
        <xdr:cNvSpPr txBox="1"/>
      </xdr:nvSpPr>
      <xdr:spPr>
        <a:xfrm>
          <a:off x="16598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65405</xdr:rowOff>
    </xdr:from>
    <xdr:to xmlns:xdr="http://schemas.openxmlformats.org/drawingml/2006/spreadsheetDrawing">
      <xdr:col>82</xdr:col>
      <xdr:colOff>107950</xdr:colOff>
      <xdr:row>35</xdr:row>
      <xdr:rowOff>74930</xdr:rowOff>
    </xdr:to>
    <xdr:cxnSp macro="">
      <xdr:nvCxnSpPr>
        <xdr:cNvPr id="309" name="直線コネクタ 308"/>
        <xdr:cNvCxnSpPr/>
      </xdr:nvCxnSpPr>
      <xdr:spPr>
        <a:xfrm flipV="1">
          <a:off x="15671800" y="60661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74930</xdr:rowOff>
    </xdr:from>
    <xdr:to xmlns:xdr="http://schemas.openxmlformats.org/drawingml/2006/spreadsheetDrawing">
      <xdr:col>78</xdr:col>
      <xdr:colOff>69850</xdr:colOff>
      <xdr:row>35</xdr:row>
      <xdr:rowOff>170180</xdr:rowOff>
    </xdr:to>
    <xdr:cxnSp macro="">
      <xdr:nvCxnSpPr>
        <xdr:cNvPr id="312" name="直線コネクタ 311"/>
        <xdr:cNvCxnSpPr/>
      </xdr:nvCxnSpPr>
      <xdr:spPr>
        <a:xfrm flipV="1">
          <a:off x="14782800" y="60756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170180</xdr:rowOff>
    </xdr:from>
    <xdr:to xmlns:xdr="http://schemas.openxmlformats.org/drawingml/2006/spreadsheetDrawing">
      <xdr:col>73</xdr:col>
      <xdr:colOff>180975</xdr:colOff>
      <xdr:row>36</xdr:row>
      <xdr:rowOff>21590</xdr:rowOff>
    </xdr:to>
    <xdr:cxnSp macro="">
      <xdr:nvCxnSpPr>
        <xdr:cNvPr id="315" name="直線コネクタ 314"/>
        <xdr:cNvCxnSpPr/>
      </xdr:nvCxnSpPr>
      <xdr:spPr>
        <a:xfrm flipV="1">
          <a:off x="13893800" y="6170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8445"/>
    <xdr:sp macro="" textlink="">
      <xdr:nvSpPr>
        <xdr:cNvPr id="317" name="テキスト ボックス 316"/>
        <xdr:cNvSpPr txBox="1"/>
      </xdr:nvSpPr>
      <xdr:spPr>
        <a:xfrm>
          <a:off x="1440180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10160</xdr:rowOff>
    </xdr:from>
    <xdr:to xmlns:xdr="http://schemas.openxmlformats.org/drawingml/2006/spreadsheetDrawing">
      <xdr:col>69</xdr:col>
      <xdr:colOff>92075</xdr:colOff>
      <xdr:row>36</xdr:row>
      <xdr:rowOff>21590</xdr:rowOff>
    </xdr:to>
    <xdr:cxnSp macro="">
      <xdr:nvCxnSpPr>
        <xdr:cNvPr id="318" name="直線コネクタ 317"/>
        <xdr:cNvCxnSpPr/>
      </xdr:nvCxnSpPr>
      <xdr:spPr>
        <a:xfrm>
          <a:off x="13004800" y="601091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1365" cy="259080"/>
    <xdr:sp macro="" textlink="">
      <xdr:nvSpPr>
        <xdr:cNvPr id="320" name="テキスト ボックス 319"/>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8445"/>
    <xdr:sp macro="" textlink="">
      <xdr:nvSpPr>
        <xdr:cNvPr id="322" name="テキスト ボックス 321"/>
        <xdr:cNvSpPr txBox="1"/>
      </xdr:nvSpPr>
      <xdr:spPr>
        <a:xfrm>
          <a:off x="12623800" y="630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14605</xdr:rowOff>
    </xdr:from>
    <xdr:to xmlns:xdr="http://schemas.openxmlformats.org/drawingml/2006/spreadsheetDrawing">
      <xdr:col>82</xdr:col>
      <xdr:colOff>158750</xdr:colOff>
      <xdr:row>35</xdr:row>
      <xdr:rowOff>116205</xdr:rowOff>
    </xdr:to>
    <xdr:sp macro="" textlink="">
      <xdr:nvSpPr>
        <xdr:cNvPr id="328" name="楕円 327"/>
        <xdr:cNvSpPr/>
      </xdr:nvSpPr>
      <xdr:spPr>
        <a:xfrm>
          <a:off x="164592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31115</xdr:rowOff>
    </xdr:from>
    <xdr:ext cx="762000" cy="258445"/>
    <xdr:sp macro="" textlink="">
      <xdr:nvSpPr>
        <xdr:cNvPr id="329" name="補助費等該当値テキスト"/>
        <xdr:cNvSpPr txBox="1"/>
      </xdr:nvSpPr>
      <xdr:spPr>
        <a:xfrm>
          <a:off x="16598900" y="5860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23495</xdr:rowOff>
    </xdr:from>
    <xdr:to xmlns:xdr="http://schemas.openxmlformats.org/drawingml/2006/spreadsheetDrawing">
      <xdr:col>78</xdr:col>
      <xdr:colOff>120650</xdr:colOff>
      <xdr:row>35</xdr:row>
      <xdr:rowOff>125095</xdr:rowOff>
    </xdr:to>
    <xdr:sp macro="" textlink="">
      <xdr:nvSpPr>
        <xdr:cNvPr id="330" name="楕円 329"/>
        <xdr:cNvSpPr/>
      </xdr:nvSpPr>
      <xdr:spPr>
        <a:xfrm>
          <a:off x="156210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135255</xdr:rowOff>
    </xdr:from>
    <xdr:ext cx="736600" cy="258445"/>
    <xdr:sp macro="" textlink="">
      <xdr:nvSpPr>
        <xdr:cNvPr id="331" name="テキスト ボックス 330"/>
        <xdr:cNvSpPr txBox="1"/>
      </xdr:nvSpPr>
      <xdr:spPr>
        <a:xfrm>
          <a:off x="15290800" y="5793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119380</xdr:rowOff>
    </xdr:from>
    <xdr:to xmlns:xdr="http://schemas.openxmlformats.org/drawingml/2006/spreadsheetDrawing">
      <xdr:col>74</xdr:col>
      <xdr:colOff>31750</xdr:colOff>
      <xdr:row>36</xdr:row>
      <xdr:rowOff>49530</xdr:rowOff>
    </xdr:to>
    <xdr:sp macro="" textlink="">
      <xdr:nvSpPr>
        <xdr:cNvPr id="332" name="楕円 331"/>
        <xdr:cNvSpPr/>
      </xdr:nvSpPr>
      <xdr:spPr>
        <a:xfrm>
          <a:off x="14732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59690</xdr:rowOff>
    </xdr:from>
    <xdr:ext cx="762000" cy="259080"/>
    <xdr:sp macro="" textlink="">
      <xdr:nvSpPr>
        <xdr:cNvPr id="333" name="テキスト ボックス 332"/>
        <xdr:cNvSpPr txBox="1"/>
      </xdr:nvSpPr>
      <xdr:spPr>
        <a:xfrm>
          <a:off x="14401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142240</xdr:rowOff>
    </xdr:from>
    <xdr:to xmlns:xdr="http://schemas.openxmlformats.org/drawingml/2006/spreadsheetDrawing">
      <xdr:col>69</xdr:col>
      <xdr:colOff>142875</xdr:colOff>
      <xdr:row>36</xdr:row>
      <xdr:rowOff>72390</xdr:rowOff>
    </xdr:to>
    <xdr:sp macro="" textlink="">
      <xdr:nvSpPr>
        <xdr:cNvPr id="334" name="楕円 333"/>
        <xdr:cNvSpPr/>
      </xdr:nvSpPr>
      <xdr:spPr>
        <a:xfrm>
          <a:off x="13843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82550</xdr:rowOff>
    </xdr:from>
    <xdr:ext cx="761365" cy="259080"/>
    <xdr:sp macro="" textlink="">
      <xdr:nvSpPr>
        <xdr:cNvPr id="335" name="テキスト ボックス 334"/>
        <xdr:cNvSpPr txBox="1"/>
      </xdr:nvSpPr>
      <xdr:spPr>
        <a:xfrm>
          <a:off x="1351280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130810</xdr:rowOff>
    </xdr:from>
    <xdr:to xmlns:xdr="http://schemas.openxmlformats.org/drawingml/2006/spreadsheetDrawing">
      <xdr:col>65</xdr:col>
      <xdr:colOff>53975</xdr:colOff>
      <xdr:row>35</xdr:row>
      <xdr:rowOff>60960</xdr:rowOff>
    </xdr:to>
    <xdr:sp macro="" textlink="">
      <xdr:nvSpPr>
        <xdr:cNvPr id="336" name="楕円 335"/>
        <xdr:cNvSpPr/>
      </xdr:nvSpPr>
      <xdr:spPr>
        <a:xfrm>
          <a:off x="129540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71120</xdr:rowOff>
    </xdr:from>
    <xdr:ext cx="762000" cy="259080"/>
    <xdr:sp macro="" textlink="">
      <xdr:nvSpPr>
        <xdr:cNvPr id="337" name="テキスト ボックス 336"/>
        <xdr:cNvSpPr txBox="1"/>
      </xdr:nvSpPr>
      <xdr:spPr>
        <a:xfrm>
          <a:off x="12623800" y="572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公債費については、令和２</a:t>
          </a:r>
          <a:r>
            <a:rPr kumimoji="1" lang="ja-JP" altLang="en-US" sz="1100">
              <a:solidFill>
                <a:schemeClr val="dk1"/>
              </a:solidFill>
              <a:effectLst/>
              <a:latin typeface="+mn-lt"/>
              <a:ea typeface="+mn-ea"/>
              <a:cs typeface="+mn-cs"/>
            </a:rPr>
            <a:t>年度から令和４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に行った繰上償還（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年度の償還元金が</a:t>
          </a:r>
          <a:r>
            <a:rPr kumimoji="1" lang="ja-JP" altLang="en-US" sz="1100">
              <a:solidFill>
                <a:schemeClr val="dk1"/>
              </a:solidFill>
              <a:effectLst/>
              <a:latin typeface="+mn-lt"/>
              <a:ea typeface="+mn-ea"/>
              <a:cs typeface="+mn-cs"/>
            </a:rPr>
            <a:t>減少したため、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となった。引き続き事業費の圧縮を行い、計画的な地方債の発行と繰上償還等により公債費の抑制を図る。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3" name="テキスト ボックス 352"/>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5" name="テキスト ボックス 354"/>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7" name="テキスト ボックス 356"/>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9" name="テキスト ボックス 358"/>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1" name="テキスト ボックス 360"/>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109855</xdr:rowOff>
    </xdr:from>
    <xdr:to xmlns:xdr="http://schemas.openxmlformats.org/drawingml/2006/spreadsheetDrawing">
      <xdr:col>24</xdr:col>
      <xdr:colOff>25400</xdr:colOff>
      <xdr:row>75</xdr:row>
      <xdr:rowOff>121285</xdr:rowOff>
    </xdr:to>
    <xdr:cxnSp macro="">
      <xdr:nvCxnSpPr>
        <xdr:cNvPr id="369" name="直線コネクタ 368"/>
        <xdr:cNvCxnSpPr/>
      </xdr:nvCxnSpPr>
      <xdr:spPr>
        <a:xfrm flipV="1">
          <a:off x="3987800" y="129686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2000" cy="258445"/>
    <xdr:sp macro="" textlink="">
      <xdr:nvSpPr>
        <xdr:cNvPr id="370" name="公債費平均値テキスト"/>
        <xdr:cNvSpPr txBox="1"/>
      </xdr:nvSpPr>
      <xdr:spPr>
        <a:xfrm>
          <a:off x="4914900" y="12671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113665</xdr:rowOff>
    </xdr:from>
    <xdr:to xmlns:xdr="http://schemas.openxmlformats.org/drawingml/2006/spreadsheetDrawing">
      <xdr:col>19</xdr:col>
      <xdr:colOff>187325</xdr:colOff>
      <xdr:row>75</xdr:row>
      <xdr:rowOff>121285</xdr:rowOff>
    </xdr:to>
    <xdr:cxnSp macro="">
      <xdr:nvCxnSpPr>
        <xdr:cNvPr id="372" name="直線コネクタ 371"/>
        <xdr:cNvCxnSpPr/>
      </xdr:nvCxnSpPr>
      <xdr:spPr>
        <a:xfrm>
          <a:off x="3098800" y="129724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5965" cy="259080"/>
    <xdr:sp macro="" textlink="">
      <xdr:nvSpPr>
        <xdr:cNvPr id="374" name="テキスト ボックス 373"/>
        <xdr:cNvSpPr txBox="1"/>
      </xdr:nvSpPr>
      <xdr:spPr>
        <a:xfrm>
          <a:off x="3606800" y="12600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113665</xdr:rowOff>
    </xdr:from>
    <xdr:to xmlns:xdr="http://schemas.openxmlformats.org/drawingml/2006/spreadsheetDrawing">
      <xdr:col>15</xdr:col>
      <xdr:colOff>98425</xdr:colOff>
      <xdr:row>75</xdr:row>
      <xdr:rowOff>151765</xdr:rowOff>
    </xdr:to>
    <xdr:cxnSp macro="">
      <xdr:nvCxnSpPr>
        <xdr:cNvPr id="375" name="直線コネクタ 374"/>
        <xdr:cNvCxnSpPr/>
      </xdr:nvCxnSpPr>
      <xdr:spPr>
        <a:xfrm flipV="1">
          <a:off x="2209800" y="129724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2000" cy="258445"/>
    <xdr:sp macro="" textlink="">
      <xdr:nvSpPr>
        <xdr:cNvPr id="377" name="テキスト ボックス 376"/>
        <xdr:cNvSpPr txBox="1"/>
      </xdr:nvSpPr>
      <xdr:spPr>
        <a:xfrm>
          <a:off x="2717800" y="1257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127000</xdr:rowOff>
    </xdr:from>
    <xdr:to xmlns:xdr="http://schemas.openxmlformats.org/drawingml/2006/spreadsheetDrawing">
      <xdr:col>11</xdr:col>
      <xdr:colOff>9525</xdr:colOff>
      <xdr:row>75</xdr:row>
      <xdr:rowOff>151765</xdr:rowOff>
    </xdr:to>
    <xdr:cxnSp macro="">
      <xdr:nvCxnSpPr>
        <xdr:cNvPr id="378" name="直線コネクタ 377"/>
        <xdr:cNvCxnSpPr/>
      </xdr:nvCxnSpPr>
      <xdr:spPr>
        <a:xfrm>
          <a:off x="1320800" y="129857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1365" cy="258445"/>
    <xdr:sp macro="" textlink="">
      <xdr:nvSpPr>
        <xdr:cNvPr id="380" name="テキスト ボックス 379"/>
        <xdr:cNvSpPr txBox="1"/>
      </xdr:nvSpPr>
      <xdr:spPr>
        <a:xfrm>
          <a:off x="1828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1365" cy="258445"/>
    <xdr:sp macro="" textlink="">
      <xdr:nvSpPr>
        <xdr:cNvPr id="382" name="テキスト ボックス 381"/>
        <xdr:cNvSpPr txBox="1"/>
      </xdr:nvSpPr>
      <xdr:spPr>
        <a:xfrm>
          <a:off x="939800" y="12593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59055</xdr:rowOff>
    </xdr:from>
    <xdr:to xmlns:xdr="http://schemas.openxmlformats.org/drawingml/2006/spreadsheetDrawing">
      <xdr:col>24</xdr:col>
      <xdr:colOff>76200</xdr:colOff>
      <xdr:row>75</xdr:row>
      <xdr:rowOff>160655</xdr:rowOff>
    </xdr:to>
    <xdr:sp macro="" textlink="">
      <xdr:nvSpPr>
        <xdr:cNvPr id="388" name="楕円 387"/>
        <xdr:cNvSpPr/>
      </xdr:nvSpPr>
      <xdr:spPr>
        <a:xfrm>
          <a:off x="4775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31115</xdr:rowOff>
    </xdr:from>
    <xdr:ext cx="762000" cy="258445"/>
    <xdr:sp macro="" textlink="">
      <xdr:nvSpPr>
        <xdr:cNvPr id="389" name="公債費該当値テキスト"/>
        <xdr:cNvSpPr txBox="1"/>
      </xdr:nvSpPr>
      <xdr:spPr>
        <a:xfrm>
          <a:off x="4914900" y="1288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70485</xdr:rowOff>
    </xdr:from>
    <xdr:to xmlns:xdr="http://schemas.openxmlformats.org/drawingml/2006/spreadsheetDrawing">
      <xdr:col>20</xdr:col>
      <xdr:colOff>38100</xdr:colOff>
      <xdr:row>76</xdr:row>
      <xdr:rowOff>635</xdr:rowOff>
    </xdr:to>
    <xdr:sp macro="" textlink="">
      <xdr:nvSpPr>
        <xdr:cNvPr id="390" name="楕円 389"/>
        <xdr:cNvSpPr/>
      </xdr:nvSpPr>
      <xdr:spPr>
        <a:xfrm>
          <a:off x="39370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156845</xdr:rowOff>
    </xdr:from>
    <xdr:ext cx="735965" cy="258445"/>
    <xdr:sp macro="" textlink="">
      <xdr:nvSpPr>
        <xdr:cNvPr id="391" name="テキスト ボックス 390"/>
        <xdr:cNvSpPr txBox="1"/>
      </xdr:nvSpPr>
      <xdr:spPr>
        <a:xfrm>
          <a:off x="3606800" y="130155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63500</xdr:rowOff>
    </xdr:from>
    <xdr:to xmlns:xdr="http://schemas.openxmlformats.org/drawingml/2006/spreadsheetDrawing">
      <xdr:col>15</xdr:col>
      <xdr:colOff>149225</xdr:colOff>
      <xdr:row>75</xdr:row>
      <xdr:rowOff>164465</xdr:rowOff>
    </xdr:to>
    <xdr:sp macro="" textlink="">
      <xdr:nvSpPr>
        <xdr:cNvPr id="392" name="楕円 391"/>
        <xdr:cNvSpPr/>
      </xdr:nvSpPr>
      <xdr:spPr>
        <a:xfrm>
          <a:off x="30480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93" name="テキスト ボックス 392"/>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100965</xdr:rowOff>
    </xdr:from>
    <xdr:to xmlns:xdr="http://schemas.openxmlformats.org/drawingml/2006/spreadsheetDrawing">
      <xdr:col>11</xdr:col>
      <xdr:colOff>60325</xdr:colOff>
      <xdr:row>76</xdr:row>
      <xdr:rowOff>31115</xdr:rowOff>
    </xdr:to>
    <xdr:sp macro="" textlink="">
      <xdr:nvSpPr>
        <xdr:cNvPr id="394" name="楕円 393"/>
        <xdr:cNvSpPr/>
      </xdr:nvSpPr>
      <xdr:spPr>
        <a:xfrm>
          <a:off x="21590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15875</xdr:rowOff>
    </xdr:from>
    <xdr:ext cx="761365" cy="259080"/>
    <xdr:sp macro="" textlink="">
      <xdr:nvSpPr>
        <xdr:cNvPr id="395" name="テキスト ボックス 394"/>
        <xdr:cNvSpPr txBox="1"/>
      </xdr:nvSpPr>
      <xdr:spPr>
        <a:xfrm>
          <a:off x="1828800" y="13046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76200</xdr:rowOff>
    </xdr:from>
    <xdr:to xmlns:xdr="http://schemas.openxmlformats.org/drawingml/2006/spreadsheetDrawing">
      <xdr:col>6</xdr:col>
      <xdr:colOff>171450</xdr:colOff>
      <xdr:row>76</xdr:row>
      <xdr:rowOff>6350</xdr:rowOff>
    </xdr:to>
    <xdr:sp macro="" textlink="">
      <xdr:nvSpPr>
        <xdr:cNvPr id="396" name="楕円 395"/>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162560</xdr:rowOff>
    </xdr:from>
    <xdr:ext cx="761365" cy="259080"/>
    <xdr:sp macro="" textlink="">
      <xdr:nvSpPr>
        <xdr:cNvPr id="397" name="テキスト ボックス 396"/>
        <xdr:cNvSpPr txBox="1"/>
      </xdr:nvSpPr>
      <xdr:spPr>
        <a:xfrm>
          <a:off x="939800" y="1302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公債費以外に係る経常収支比率については、昨年度比で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人件費、扶助費等の増加の</a:t>
          </a:r>
          <a:r>
            <a:rPr kumimoji="1" lang="ja-JP" altLang="ja-JP" sz="1100">
              <a:solidFill>
                <a:schemeClr val="dk1"/>
              </a:solidFill>
              <a:effectLst/>
              <a:latin typeface="+mn-lt"/>
              <a:ea typeface="+mn-ea"/>
              <a:cs typeface="+mn-cs"/>
            </a:rPr>
            <a:t>影響が大きい。今後も、独立採算の原則に立ち、行財政改革を推進し経常経費の圧縮に努めながら、施設整備事業計画の見直し、使用料の定期的な見直し、維持管理費の抑制を通じ、普通会計の負担軽減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3" name="テキスト ボックス 412"/>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5" name="テキスト ボックス 414"/>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7" name="テキスト ボックス 416"/>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9" name="テキスト ボックス 418"/>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8445"/>
    <xdr:sp macro="" textlink="">
      <xdr:nvSpPr>
        <xdr:cNvPr id="426" name="公債費以外最大値テキスト"/>
        <xdr:cNvSpPr txBox="1"/>
      </xdr:nvSpPr>
      <xdr:spPr>
        <a:xfrm>
          <a:off x="16598900" y="1219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118110</xdr:rowOff>
    </xdr:from>
    <xdr:to xmlns:xdr="http://schemas.openxmlformats.org/drawingml/2006/spreadsheetDrawing">
      <xdr:col>82</xdr:col>
      <xdr:colOff>107950</xdr:colOff>
      <xdr:row>75</xdr:row>
      <xdr:rowOff>33020</xdr:rowOff>
    </xdr:to>
    <xdr:cxnSp macro="">
      <xdr:nvCxnSpPr>
        <xdr:cNvPr id="428" name="直線コネクタ 427"/>
        <xdr:cNvCxnSpPr/>
      </xdr:nvCxnSpPr>
      <xdr:spPr>
        <a:xfrm>
          <a:off x="15671800" y="1280541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102870</xdr:rowOff>
    </xdr:from>
    <xdr:ext cx="762000" cy="259080"/>
    <xdr:sp macro="" textlink="">
      <xdr:nvSpPr>
        <xdr:cNvPr id="429" name="公債費以外平均値テキスト"/>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118110</xdr:rowOff>
    </xdr:from>
    <xdr:to xmlns:xdr="http://schemas.openxmlformats.org/drawingml/2006/spreadsheetDrawing">
      <xdr:col>78</xdr:col>
      <xdr:colOff>69850</xdr:colOff>
      <xdr:row>74</xdr:row>
      <xdr:rowOff>163830</xdr:rowOff>
    </xdr:to>
    <xdr:cxnSp macro="">
      <xdr:nvCxnSpPr>
        <xdr:cNvPr id="431" name="直線コネクタ 430"/>
        <xdr:cNvCxnSpPr/>
      </xdr:nvCxnSpPr>
      <xdr:spPr>
        <a:xfrm flipV="1">
          <a:off x="14782800" y="128054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0</xdr:rowOff>
    </xdr:from>
    <xdr:ext cx="736600" cy="259080"/>
    <xdr:sp macro="" textlink="">
      <xdr:nvSpPr>
        <xdr:cNvPr id="433" name="テキスト ボックス 432"/>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163830</xdr:rowOff>
    </xdr:from>
    <xdr:to xmlns:xdr="http://schemas.openxmlformats.org/drawingml/2006/spreadsheetDrawing">
      <xdr:col>73</xdr:col>
      <xdr:colOff>180975</xdr:colOff>
      <xdr:row>75</xdr:row>
      <xdr:rowOff>24130</xdr:rowOff>
    </xdr:to>
    <xdr:cxnSp macro="">
      <xdr:nvCxnSpPr>
        <xdr:cNvPr id="434" name="直線コネクタ 433"/>
        <xdr:cNvCxnSpPr/>
      </xdr:nvCxnSpPr>
      <xdr:spPr>
        <a:xfrm flipV="1">
          <a:off x="13893800" y="128511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36" name="テキスト ボックス 43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24130</xdr:rowOff>
    </xdr:from>
    <xdr:to xmlns:xdr="http://schemas.openxmlformats.org/drawingml/2006/spreadsheetDrawing">
      <xdr:col>69</xdr:col>
      <xdr:colOff>92075</xdr:colOff>
      <xdr:row>76</xdr:row>
      <xdr:rowOff>3810</xdr:rowOff>
    </xdr:to>
    <xdr:cxnSp macro="">
      <xdr:nvCxnSpPr>
        <xdr:cNvPr id="437" name="直線コネクタ 436"/>
        <xdr:cNvCxnSpPr/>
      </xdr:nvCxnSpPr>
      <xdr:spPr>
        <a:xfrm flipV="1">
          <a:off x="13004800" y="128828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32385</xdr:rowOff>
    </xdr:from>
    <xdr:ext cx="761365" cy="258445"/>
    <xdr:sp macro="" textlink="">
      <xdr:nvSpPr>
        <xdr:cNvPr id="439" name="テキスト ボックス 438"/>
        <xdr:cNvSpPr txBox="1"/>
      </xdr:nvSpPr>
      <xdr:spPr>
        <a:xfrm>
          <a:off x="13512800" y="13234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82550</xdr:rowOff>
    </xdr:from>
    <xdr:ext cx="762000" cy="259080"/>
    <xdr:sp macro="" textlink="">
      <xdr:nvSpPr>
        <xdr:cNvPr id="441" name="テキスト ボックス 440"/>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153670</xdr:rowOff>
    </xdr:from>
    <xdr:to xmlns:xdr="http://schemas.openxmlformats.org/drawingml/2006/spreadsheetDrawing">
      <xdr:col>82</xdr:col>
      <xdr:colOff>158750</xdr:colOff>
      <xdr:row>75</xdr:row>
      <xdr:rowOff>83820</xdr:rowOff>
    </xdr:to>
    <xdr:sp macro="" textlink="">
      <xdr:nvSpPr>
        <xdr:cNvPr id="447" name="楕円 446"/>
        <xdr:cNvSpPr/>
      </xdr:nvSpPr>
      <xdr:spPr>
        <a:xfrm>
          <a:off x="164592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170180</xdr:rowOff>
    </xdr:from>
    <xdr:ext cx="762000" cy="259080"/>
    <xdr:sp macro="" textlink="">
      <xdr:nvSpPr>
        <xdr:cNvPr id="448" name="公債費以外該当値テキスト"/>
        <xdr:cNvSpPr txBox="1"/>
      </xdr:nvSpPr>
      <xdr:spPr>
        <a:xfrm>
          <a:off x="16598900" y="12686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67310</xdr:rowOff>
    </xdr:from>
    <xdr:to xmlns:xdr="http://schemas.openxmlformats.org/drawingml/2006/spreadsheetDrawing">
      <xdr:col>78</xdr:col>
      <xdr:colOff>120650</xdr:colOff>
      <xdr:row>74</xdr:row>
      <xdr:rowOff>168910</xdr:rowOff>
    </xdr:to>
    <xdr:sp macro="" textlink="">
      <xdr:nvSpPr>
        <xdr:cNvPr id="449" name="楕円 448"/>
        <xdr:cNvSpPr/>
      </xdr:nvSpPr>
      <xdr:spPr>
        <a:xfrm>
          <a:off x="15621000" y="127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7620</xdr:rowOff>
    </xdr:from>
    <xdr:ext cx="736600" cy="258445"/>
    <xdr:sp macro="" textlink="">
      <xdr:nvSpPr>
        <xdr:cNvPr id="450" name="テキスト ボックス 449"/>
        <xdr:cNvSpPr txBox="1"/>
      </xdr:nvSpPr>
      <xdr:spPr>
        <a:xfrm>
          <a:off x="15290800" y="125234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113030</xdr:rowOff>
    </xdr:from>
    <xdr:to xmlns:xdr="http://schemas.openxmlformats.org/drawingml/2006/spreadsheetDrawing">
      <xdr:col>74</xdr:col>
      <xdr:colOff>31750</xdr:colOff>
      <xdr:row>75</xdr:row>
      <xdr:rowOff>43180</xdr:rowOff>
    </xdr:to>
    <xdr:sp macro="" textlink="">
      <xdr:nvSpPr>
        <xdr:cNvPr id="451" name="楕円 450"/>
        <xdr:cNvSpPr/>
      </xdr:nvSpPr>
      <xdr:spPr>
        <a:xfrm>
          <a:off x="147320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53340</xdr:rowOff>
    </xdr:from>
    <xdr:ext cx="762000" cy="258445"/>
    <xdr:sp macro="" textlink="">
      <xdr:nvSpPr>
        <xdr:cNvPr id="452" name="テキスト ボックス 451"/>
        <xdr:cNvSpPr txBox="1"/>
      </xdr:nvSpPr>
      <xdr:spPr>
        <a:xfrm>
          <a:off x="14401800" y="1256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144780</xdr:rowOff>
    </xdr:from>
    <xdr:to xmlns:xdr="http://schemas.openxmlformats.org/drawingml/2006/spreadsheetDrawing">
      <xdr:col>69</xdr:col>
      <xdr:colOff>142875</xdr:colOff>
      <xdr:row>75</xdr:row>
      <xdr:rowOff>74930</xdr:rowOff>
    </xdr:to>
    <xdr:sp macro="" textlink="">
      <xdr:nvSpPr>
        <xdr:cNvPr id="453" name="楕円 452"/>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85090</xdr:rowOff>
    </xdr:from>
    <xdr:ext cx="761365" cy="259080"/>
    <xdr:sp macro="" textlink="">
      <xdr:nvSpPr>
        <xdr:cNvPr id="454" name="テキスト ボックス 453"/>
        <xdr:cNvSpPr txBox="1"/>
      </xdr:nvSpPr>
      <xdr:spPr>
        <a:xfrm>
          <a:off x="13512800" y="1260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124460</xdr:rowOff>
    </xdr:from>
    <xdr:to xmlns:xdr="http://schemas.openxmlformats.org/drawingml/2006/spreadsheetDrawing">
      <xdr:col>65</xdr:col>
      <xdr:colOff>53975</xdr:colOff>
      <xdr:row>76</xdr:row>
      <xdr:rowOff>54610</xdr:rowOff>
    </xdr:to>
    <xdr:sp macro="" textlink="">
      <xdr:nvSpPr>
        <xdr:cNvPr id="455" name="楕円 454"/>
        <xdr:cNvSpPr/>
      </xdr:nvSpPr>
      <xdr:spPr>
        <a:xfrm>
          <a:off x="129540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64770</xdr:rowOff>
    </xdr:from>
    <xdr:ext cx="762000" cy="258445"/>
    <xdr:sp macro="" textlink="">
      <xdr:nvSpPr>
        <xdr:cNvPr id="456" name="テキスト ボックス 455"/>
        <xdr:cNvSpPr txBox="1"/>
      </xdr:nvSpPr>
      <xdr:spPr>
        <a:xfrm>
          <a:off x="12623800" y="12752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61365" cy="258445"/>
    <xdr:sp macro="" textlink="">
      <xdr:nvSpPr>
        <xdr:cNvPr id="48" name="人口1人当たり決算額の推移最小値テキスト130"/>
        <xdr:cNvSpPr txBox="1"/>
      </xdr:nvSpPr>
      <xdr:spPr>
        <a:xfrm>
          <a:off x="5740400" y="348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1365" cy="258445"/>
    <xdr:sp macro="" textlink="">
      <xdr:nvSpPr>
        <xdr:cNvPr id="50" name="人口1人当たり決算額の推移最大値テキスト130"/>
        <xdr:cNvSpPr txBox="1"/>
      </xdr:nvSpPr>
      <xdr:spPr>
        <a:xfrm>
          <a:off x="5740400" y="1840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142240</xdr:rowOff>
    </xdr:from>
    <xdr:to xmlns:xdr="http://schemas.openxmlformats.org/drawingml/2006/spreadsheetDrawing">
      <xdr:col>29</xdr:col>
      <xdr:colOff>127000</xdr:colOff>
      <xdr:row>16</xdr:row>
      <xdr:rowOff>20955</xdr:rowOff>
    </xdr:to>
    <xdr:cxnSp macro="">
      <xdr:nvCxnSpPr>
        <xdr:cNvPr id="52" name="直線コネクタ 51"/>
        <xdr:cNvCxnSpPr/>
      </xdr:nvCxnSpPr>
      <xdr:spPr>
        <a:xfrm flipV="1">
          <a:off x="5003800" y="2761615"/>
          <a:ext cx="6477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92075</xdr:rowOff>
    </xdr:from>
    <xdr:ext cx="761365" cy="259080"/>
    <xdr:sp macro="" textlink="">
      <xdr:nvSpPr>
        <xdr:cNvPr id="53" name="人口1人当たり決算額の推移平均値テキスト130"/>
        <xdr:cNvSpPr txBox="1"/>
      </xdr:nvSpPr>
      <xdr:spPr>
        <a:xfrm>
          <a:off x="5740400" y="2882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20955</xdr:rowOff>
    </xdr:from>
    <xdr:to xmlns:xdr="http://schemas.openxmlformats.org/drawingml/2006/spreadsheetDrawing">
      <xdr:col>26</xdr:col>
      <xdr:colOff>50800</xdr:colOff>
      <xdr:row>16</xdr:row>
      <xdr:rowOff>27305</xdr:rowOff>
    </xdr:to>
    <xdr:cxnSp macro="">
      <xdr:nvCxnSpPr>
        <xdr:cNvPr id="55" name="直線コネクタ 54"/>
        <xdr:cNvCxnSpPr/>
      </xdr:nvCxnSpPr>
      <xdr:spPr>
        <a:xfrm flipV="1">
          <a:off x="4305300" y="281178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27305</xdr:rowOff>
    </xdr:from>
    <xdr:to xmlns:xdr="http://schemas.openxmlformats.org/drawingml/2006/spreadsheetDrawing">
      <xdr:col>22</xdr:col>
      <xdr:colOff>114300</xdr:colOff>
      <xdr:row>16</xdr:row>
      <xdr:rowOff>69850</xdr:rowOff>
    </xdr:to>
    <xdr:cxnSp macro="">
      <xdr:nvCxnSpPr>
        <xdr:cNvPr id="58" name="直線コネクタ 57"/>
        <xdr:cNvCxnSpPr/>
      </xdr:nvCxnSpPr>
      <xdr:spPr>
        <a:xfrm flipV="1">
          <a:off x="3606800" y="281813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69850</xdr:rowOff>
    </xdr:from>
    <xdr:to xmlns:xdr="http://schemas.openxmlformats.org/drawingml/2006/spreadsheetDrawing">
      <xdr:col>18</xdr:col>
      <xdr:colOff>177800</xdr:colOff>
      <xdr:row>16</xdr:row>
      <xdr:rowOff>106680</xdr:rowOff>
    </xdr:to>
    <xdr:cxnSp macro="">
      <xdr:nvCxnSpPr>
        <xdr:cNvPr id="61" name="直線コネクタ 60"/>
        <xdr:cNvCxnSpPr/>
      </xdr:nvCxnSpPr>
      <xdr:spPr>
        <a:xfrm flipV="1">
          <a:off x="2908300" y="2860675"/>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168910</xdr:rowOff>
    </xdr:from>
    <xdr:ext cx="762000" cy="258445"/>
    <xdr:sp macro="" textlink="">
      <xdr:nvSpPr>
        <xdr:cNvPr id="65" name="テキスト ボックス 64"/>
        <xdr:cNvSpPr txBox="1"/>
      </xdr:nvSpPr>
      <xdr:spPr>
        <a:xfrm>
          <a:off x="2527300" y="313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91440</xdr:rowOff>
    </xdr:from>
    <xdr:to xmlns:xdr="http://schemas.openxmlformats.org/drawingml/2006/spreadsheetDrawing">
      <xdr:col>29</xdr:col>
      <xdr:colOff>177800</xdr:colOff>
      <xdr:row>16</xdr:row>
      <xdr:rowOff>21590</xdr:rowOff>
    </xdr:to>
    <xdr:sp macro="" textlink="">
      <xdr:nvSpPr>
        <xdr:cNvPr id="71" name="楕円 70"/>
        <xdr:cNvSpPr/>
      </xdr:nvSpPr>
      <xdr:spPr>
        <a:xfrm>
          <a:off x="5600700" y="2710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107950</xdr:rowOff>
    </xdr:from>
    <xdr:ext cx="761365" cy="259080"/>
    <xdr:sp macro="" textlink="">
      <xdr:nvSpPr>
        <xdr:cNvPr id="72" name="人口1人当たり決算額の推移該当値テキスト130"/>
        <xdr:cNvSpPr txBox="1"/>
      </xdr:nvSpPr>
      <xdr:spPr>
        <a:xfrm>
          <a:off x="5740400" y="2555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141605</xdr:rowOff>
    </xdr:from>
    <xdr:to xmlns:xdr="http://schemas.openxmlformats.org/drawingml/2006/spreadsheetDrawing">
      <xdr:col>26</xdr:col>
      <xdr:colOff>101600</xdr:colOff>
      <xdr:row>16</xdr:row>
      <xdr:rowOff>71755</xdr:rowOff>
    </xdr:to>
    <xdr:sp macro="" textlink="">
      <xdr:nvSpPr>
        <xdr:cNvPr id="73" name="楕円 72"/>
        <xdr:cNvSpPr/>
      </xdr:nvSpPr>
      <xdr:spPr>
        <a:xfrm>
          <a:off x="4953000" y="2760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81915</xdr:rowOff>
    </xdr:from>
    <xdr:ext cx="736600" cy="259080"/>
    <xdr:sp macro="" textlink="">
      <xdr:nvSpPr>
        <xdr:cNvPr id="74" name="テキスト ボックス 73"/>
        <xdr:cNvSpPr txBox="1"/>
      </xdr:nvSpPr>
      <xdr:spPr>
        <a:xfrm>
          <a:off x="4622800" y="2529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147955</xdr:rowOff>
    </xdr:from>
    <xdr:to xmlns:xdr="http://schemas.openxmlformats.org/drawingml/2006/spreadsheetDrawing">
      <xdr:col>22</xdr:col>
      <xdr:colOff>165100</xdr:colOff>
      <xdr:row>16</xdr:row>
      <xdr:rowOff>78105</xdr:rowOff>
    </xdr:to>
    <xdr:sp macro="" textlink="">
      <xdr:nvSpPr>
        <xdr:cNvPr id="75" name="楕円 74"/>
        <xdr:cNvSpPr/>
      </xdr:nvSpPr>
      <xdr:spPr>
        <a:xfrm>
          <a:off x="4254500" y="276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88265</xdr:rowOff>
    </xdr:from>
    <xdr:ext cx="762000" cy="258445"/>
    <xdr:sp macro="" textlink="">
      <xdr:nvSpPr>
        <xdr:cNvPr id="76" name="テキスト ボックス 75"/>
        <xdr:cNvSpPr txBox="1"/>
      </xdr:nvSpPr>
      <xdr:spPr>
        <a:xfrm>
          <a:off x="3924300" y="2536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19050</xdr:rowOff>
    </xdr:from>
    <xdr:to xmlns:xdr="http://schemas.openxmlformats.org/drawingml/2006/spreadsheetDrawing">
      <xdr:col>19</xdr:col>
      <xdr:colOff>38100</xdr:colOff>
      <xdr:row>16</xdr:row>
      <xdr:rowOff>120650</xdr:rowOff>
    </xdr:to>
    <xdr:sp macro="" textlink="">
      <xdr:nvSpPr>
        <xdr:cNvPr id="77" name="楕円 76"/>
        <xdr:cNvSpPr/>
      </xdr:nvSpPr>
      <xdr:spPr>
        <a:xfrm>
          <a:off x="3556000" y="280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130810</xdr:rowOff>
    </xdr:from>
    <xdr:ext cx="762000" cy="259080"/>
    <xdr:sp macro="" textlink="">
      <xdr:nvSpPr>
        <xdr:cNvPr id="78" name="テキスト ボックス 77"/>
        <xdr:cNvSpPr txBox="1"/>
      </xdr:nvSpPr>
      <xdr:spPr>
        <a:xfrm>
          <a:off x="3225800" y="257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55880</xdr:rowOff>
    </xdr:from>
    <xdr:to xmlns:xdr="http://schemas.openxmlformats.org/drawingml/2006/spreadsheetDrawing">
      <xdr:col>15</xdr:col>
      <xdr:colOff>101600</xdr:colOff>
      <xdr:row>16</xdr:row>
      <xdr:rowOff>157480</xdr:rowOff>
    </xdr:to>
    <xdr:sp macro="" textlink="">
      <xdr:nvSpPr>
        <xdr:cNvPr id="79" name="楕円 78"/>
        <xdr:cNvSpPr/>
      </xdr:nvSpPr>
      <xdr:spPr>
        <a:xfrm>
          <a:off x="2857500" y="284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167640</xdr:rowOff>
    </xdr:from>
    <xdr:ext cx="762000" cy="258445"/>
    <xdr:sp macro="" textlink="">
      <xdr:nvSpPr>
        <xdr:cNvPr id="80" name="テキスト ボックス 79"/>
        <xdr:cNvSpPr txBox="1"/>
      </xdr:nvSpPr>
      <xdr:spPr>
        <a:xfrm>
          <a:off x="2527300" y="26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9" name="テキスト ボックス 98"/>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5" name="テキスト ボックス 104"/>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9" name="テキスト ボックス 108"/>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1365" cy="259715"/>
    <xdr:sp macro="" textlink="">
      <xdr:nvSpPr>
        <xdr:cNvPr id="112" name="人口1人当たり決算額の推移最小値テキスト445"/>
        <xdr:cNvSpPr txBox="1"/>
      </xdr:nvSpPr>
      <xdr:spPr>
        <a:xfrm>
          <a:off x="5740400" y="76511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1365" cy="259080"/>
    <xdr:sp macro="" textlink="">
      <xdr:nvSpPr>
        <xdr:cNvPr id="114" name="人口1人当たり決算額の推移最大値テキスト445"/>
        <xdr:cNvSpPr txBox="1"/>
      </xdr:nvSpPr>
      <xdr:spPr>
        <a:xfrm>
          <a:off x="5740400" y="5916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17780</xdr:rowOff>
    </xdr:from>
    <xdr:to xmlns:xdr="http://schemas.openxmlformats.org/drawingml/2006/spreadsheetDrawing">
      <xdr:col>29</xdr:col>
      <xdr:colOff>127000</xdr:colOff>
      <xdr:row>38</xdr:row>
      <xdr:rowOff>25400</xdr:rowOff>
    </xdr:to>
    <xdr:cxnSp macro="">
      <xdr:nvCxnSpPr>
        <xdr:cNvPr id="116" name="直線コネクタ 115"/>
        <xdr:cNvCxnSpPr/>
      </xdr:nvCxnSpPr>
      <xdr:spPr>
        <a:xfrm>
          <a:off x="5003800" y="748538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10160</xdr:rowOff>
    </xdr:from>
    <xdr:ext cx="761365" cy="257810"/>
    <xdr:sp macro="" textlink="">
      <xdr:nvSpPr>
        <xdr:cNvPr id="117" name="人口1人当たり決算額の推移平均値テキスト445"/>
        <xdr:cNvSpPr txBox="1"/>
      </xdr:nvSpPr>
      <xdr:spPr>
        <a:xfrm>
          <a:off x="5740400" y="747776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8255</xdr:rowOff>
    </xdr:from>
    <xdr:to xmlns:xdr="http://schemas.openxmlformats.org/drawingml/2006/spreadsheetDrawing">
      <xdr:col>26</xdr:col>
      <xdr:colOff>50800</xdr:colOff>
      <xdr:row>38</xdr:row>
      <xdr:rowOff>17780</xdr:rowOff>
    </xdr:to>
    <xdr:cxnSp macro="">
      <xdr:nvCxnSpPr>
        <xdr:cNvPr id="119" name="直線コネクタ 118"/>
        <xdr:cNvCxnSpPr/>
      </xdr:nvCxnSpPr>
      <xdr:spPr>
        <a:xfrm>
          <a:off x="4305300" y="747585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87630</xdr:rowOff>
    </xdr:from>
    <xdr:ext cx="736600" cy="258445"/>
    <xdr:sp macro="" textlink="">
      <xdr:nvSpPr>
        <xdr:cNvPr id="121" name="テキスト ボックス 120"/>
        <xdr:cNvSpPr txBox="1"/>
      </xdr:nvSpPr>
      <xdr:spPr>
        <a:xfrm>
          <a:off x="4622800" y="7555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335915</xdr:rowOff>
    </xdr:from>
    <xdr:to xmlns:xdr="http://schemas.openxmlformats.org/drawingml/2006/spreadsheetDrawing">
      <xdr:col>22</xdr:col>
      <xdr:colOff>114300</xdr:colOff>
      <xdr:row>38</xdr:row>
      <xdr:rowOff>8255</xdr:rowOff>
    </xdr:to>
    <xdr:cxnSp macro="">
      <xdr:nvCxnSpPr>
        <xdr:cNvPr id="122" name="直線コネクタ 121"/>
        <xdr:cNvCxnSpPr/>
      </xdr:nvCxnSpPr>
      <xdr:spPr>
        <a:xfrm>
          <a:off x="3606800" y="746061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335915</xdr:rowOff>
    </xdr:from>
    <xdr:to xmlns:xdr="http://schemas.openxmlformats.org/drawingml/2006/spreadsheetDrawing">
      <xdr:col>18</xdr:col>
      <xdr:colOff>177800</xdr:colOff>
      <xdr:row>37</xdr:row>
      <xdr:rowOff>341630</xdr:rowOff>
    </xdr:to>
    <xdr:cxnSp macro="">
      <xdr:nvCxnSpPr>
        <xdr:cNvPr id="125" name="直線コネクタ 124"/>
        <xdr:cNvCxnSpPr/>
      </xdr:nvCxnSpPr>
      <xdr:spPr>
        <a:xfrm flipV="1">
          <a:off x="2908300" y="746061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97790</xdr:rowOff>
    </xdr:from>
    <xdr:ext cx="762000" cy="257810"/>
    <xdr:sp macro="" textlink="">
      <xdr:nvSpPr>
        <xdr:cNvPr id="127" name="テキスト ボックス 126"/>
        <xdr:cNvSpPr txBox="1"/>
      </xdr:nvSpPr>
      <xdr:spPr>
        <a:xfrm>
          <a:off x="32258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0" name="テキスト ボックス 129"/>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317500</xdr:rowOff>
    </xdr:from>
    <xdr:to xmlns:xdr="http://schemas.openxmlformats.org/drawingml/2006/spreadsheetDrawing">
      <xdr:col>29</xdr:col>
      <xdr:colOff>177800</xdr:colOff>
      <xdr:row>38</xdr:row>
      <xdr:rowOff>76200</xdr:rowOff>
    </xdr:to>
    <xdr:sp macro="" textlink="">
      <xdr:nvSpPr>
        <xdr:cNvPr id="135" name="楕円 134"/>
        <xdr:cNvSpPr/>
      </xdr:nvSpPr>
      <xdr:spPr>
        <a:xfrm>
          <a:off x="5600700" y="744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162560</xdr:rowOff>
    </xdr:from>
    <xdr:ext cx="761365" cy="259080"/>
    <xdr:sp macro="" textlink="">
      <xdr:nvSpPr>
        <xdr:cNvPr id="136" name="人口1人当たり決算額の推移該当値テキスト445"/>
        <xdr:cNvSpPr txBox="1"/>
      </xdr:nvSpPr>
      <xdr:spPr>
        <a:xfrm>
          <a:off x="5740400" y="728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309245</xdr:rowOff>
    </xdr:from>
    <xdr:to xmlns:xdr="http://schemas.openxmlformats.org/drawingml/2006/spreadsheetDrawing">
      <xdr:col>26</xdr:col>
      <xdr:colOff>101600</xdr:colOff>
      <xdr:row>38</xdr:row>
      <xdr:rowOff>67945</xdr:rowOff>
    </xdr:to>
    <xdr:sp macro="" textlink="">
      <xdr:nvSpPr>
        <xdr:cNvPr id="137" name="楕円 136"/>
        <xdr:cNvSpPr/>
      </xdr:nvSpPr>
      <xdr:spPr>
        <a:xfrm>
          <a:off x="4953000" y="74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78105</xdr:rowOff>
    </xdr:from>
    <xdr:ext cx="736600" cy="257810"/>
    <xdr:sp macro="" textlink="">
      <xdr:nvSpPr>
        <xdr:cNvPr id="138" name="テキスト ボックス 137"/>
        <xdr:cNvSpPr txBox="1"/>
      </xdr:nvSpPr>
      <xdr:spPr>
        <a:xfrm>
          <a:off x="4622800" y="72028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299720</xdr:rowOff>
    </xdr:from>
    <xdr:to xmlns:xdr="http://schemas.openxmlformats.org/drawingml/2006/spreadsheetDrawing">
      <xdr:col>22</xdr:col>
      <xdr:colOff>165100</xdr:colOff>
      <xdr:row>38</xdr:row>
      <xdr:rowOff>59055</xdr:rowOff>
    </xdr:to>
    <xdr:sp macro="" textlink="">
      <xdr:nvSpPr>
        <xdr:cNvPr id="139" name="楕円 138"/>
        <xdr:cNvSpPr/>
      </xdr:nvSpPr>
      <xdr:spPr>
        <a:xfrm>
          <a:off x="4254500" y="7424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68580</xdr:rowOff>
    </xdr:from>
    <xdr:ext cx="762000" cy="259715"/>
    <xdr:sp macro="" textlink="">
      <xdr:nvSpPr>
        <xdr:cNvPr id="140" name="テキスト ボックス 139"/>
        <xdr:cNvSpPr txBox="1"/>
      </xdr:nvSpPr>
      <xdr:spPr>
        <a:xfrm>
          <a:off x="3924300" y="7193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286385</xdr:rowOff>
    </xdr:from>
    <xdr:to xmlns:xdr="http://schemas.openxmlformats.org/drawingml/2006/spreadsheetDrawing">
      <xdr:col>19</xdr:col>
      <xdr:colOff>38100</xdr:colOff>
      <xdr:row>38</xdr:row>
      <xdr:rowOff>44450</xdr:rowOff>
    </xdr:to>
    <xdr:sp macro="" textlink="">
      <xdr:nvSpPr>
        <xdr:cNvPr id="141" name="楕円 140"/>
        <xdr:cNvSpPr/>
      </xdr:nvSpPr>
      <xdr:spPr>
        <a:xfrm>
          <a:off x="3556000" y="7411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55245</xdr:rowOff>
    </xdr:from>
    <xdr:ext cx="762000" cy="257810"/>
    <xdr:sp macro="" textlink="">
      <xdr:nvSpPr>
        <xdr:cNvPr id="142" name="テキスト ボックス 141"/>
        <xdr:cNvSpPr txBox="1"/>
      </xdr:nvSpPr>
      <xdr:spPr>
        <a:xfrm>
          <a:off x="3225800" y="7179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290195</xdr:rowOff>
    </xdr:from>
    <xdr:to xmlns:xdr="http://schemas.openxmlformats.org/drawingml/2006/spreadsheetDrawing">
      <xdr:col>15</xdr:col>
      <xdr:colOff>101600</xdr:colOff>
      <xdr:row>38</xdr:row>
      <xdr:rowOff>49530</xdr:rowOff>
    </xdr:to>
    <xdr:sp macro="" textlink="">
      <xdr:nvSpPr>
        <xdr:cNvPr id="143" name="楕円 142"/>
        <xdr:cNvSpPr/>
      </xdr:nvSpPr>
      <xdr:spPr>
        <a:xfrm>
          <a:off x="2857500" y="7414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59055</xdr:rowOff>
    </xdr:from>
    <xdr:ext cx="762000" cy="259715"/>
    <xdr:sp macro="" textlink="">
      <xdr:nvSpPr>
        <xdr:cNvPr id="144" name="テキスト ボックス 143"/>
        <xdr:cNvSpPr txBox="1"/>
      </xdr:nvSpPr>
      <xdr:spPr>
        <a:xfrm>
          <a:off x="25273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58445"/>
    <xdr:sp macro="" textlink="">
      <xdr:nvSpPr>
        <xdr:cNvPr id="59" name="人件費最小値テキスト"/>
        <xdr:cNvSpPr txBox="1"/>
      </xdr:nvSpPr>
      <xdr:spPr>
        <a:xfrm>
          <a:off x="4686300" y="677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50165</xdr:rowOff>
    </xdr:from>
    <xdr:to xmlns:xdr="http://schemas.openxmlformats.org/drawingml/2006/spreadsheetDrawing">
      <xdr:col>24</xdr:col>
      <xdr:colOff>63500</xdr:colOff>
      <xdr:row>35</xdr:row>
      <xdr:rowOff>84455</xdr:rowOff>
    </xdr:to>
    <xdr:cxnSp macro="">
      <xdr:nvCxnSpPr>
        <xdr:cNvPr id="63" name="直線コネクタ 62"/>
        <xdr:cNvCxnSpPr/>
      </xdr:nvCxnSpPr>
      <xdr:spPr>
        <a:xfrm flipV="1">
          <a:off x="3797300" y="60509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22225</xdr:rowOff>
    </xdr:from>
    <xdr:ext cx="598805" cy="258445"/>
    <xdr:sp macro="" textlink="">
      <xdr:nvSpPr>
        <xdr:cNvPr id="64" name="人件費平均値テキスト"/>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63500</xdr:rowOff>
    </xdr:from>
    <xdr:to xmlns:xdr="http://schemas.openxmlformats.org/drawingml/2006/spreadsheetDrawing">
      <xdr:col>19</xdr:col>
      <xdr:colOff>177800</xdr:colOff>
      <xdr:row>35</xdr:row>
      <xdr:rowOff>84455</xdr:rowOff>
    </xdr:to>
    <xdr:cxnSp macro="">
      <xdr:nvCxnSpPr>
        <xdr:cNvPr id="66" name="直線コネクタ 65"/>
        <xdr:cNvCxnSpPr/>
      </xdr:nvCxnSpPr>
      <xdr:spPr>
        <a:xfrm>
          <a:off x="2908300" y="60642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161925</xdr:rowOff>
    </xdr:from>
    <xdr:ext cx="598170" cy="259080"/>
    <xdr:sp macro="" textlink="">
      <xdr:nvSpPr>
        <xdr:cNvPr id="68" name="テキスト ボックス 67"/>
        <xdr:cNvSpPr txBox="1"/>
      </xdr:nvSpPr>
      <xdr:spPr>
        <a:xfrm>
          <a:off x="3497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63500</xdr:rowOff>
    </xdr:from>
    <xdr:to xmlns:xdr="http://schemas.openxmlformats.org/drawingml/2006/spreadsheetDrawing">
      <xdr:col>15</xdr:col>
      <xdr:colOff>50800</xdr:colOff>
      <xdr:row>35</xdr:row>
      <xdr:rowOff>111760</xdr:rowOff>
    </xdr:to>
    <xdr:cxnSp macro="">
      <xdr:nvCxnSpPr>
        <xdr:cNvPr id="69" name="直線コネクタ 68"/>
        <xdr:cNvCxnSpPr/>
      </xdr:nvCxnSpPr>
      <xdr:spPr>
        <a:xfrm flipV="1">
          <a:off x="2019300" y="60642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169545</xdr:rowOff>
    </xdr:from>
    <xdr:ext cx="598170" cy="258445"/>
    <xdr:sp macro="" textlink="">
      <xdr:nvSpPr>
        <xdr:cNvPr id="71" name="テキスト ボックス 70"/>
        <xdr:cNvSpPr txBox="1"/>
      </xdr:nvSpPr>
      <xdr:spPr>
        <a:xfrm>
          <a:off x="2608580" y="6341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111760</xdr:rowOff>
    </xdr:from>
    <xdr:to xmlns:xdr="http://schemas.openxmlformats.org/drawingml/2006/spreadsheetDrawing">
      <xdr:col>10</xdr:col>
      <xdr:colOff>114300</xdr:colOff>
      <xdr:row>36</xdr:row>
      <xdr:rowOff>36830</xdr:rowOff>
    </xdr:to>
    <xdr:cxnSp macro="">
      <xdr:nvCxnSpPr>
        <xdr:cNvPr id="72" name="直線コネクタ 71"/>
        <xdr:cNvCxnSpPr/>
      </xdr:nvCxnSpPr>
      <xdr:spPr>
        <a:xfrm flipV="1">
          <a:off x="1130300" y="61125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46355</xdr:rowOff>
    </xdr:from>
    <xdr:ext cx="598170" cy="259080"/>
    <xdr:sp macro="" textlink="">
      <xdr:nvSpPr>
        <xdr:cNvPr id="74" name="テキスト ボックス 73"/>
        <xdr:cNvSpPr txBox="1"/>
      </xdr:nvSpPr>
      <xdr:spPr>
        <a:xfrm>
          <a:off x="1719580" y="6390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150495</xdr:rowOff>
    </xdr:from>
    <xdr:ext cx="534035" cy="259080"/>
    <xdr:sp macro="" textlink="">
      <xdr:nvSpPr>
        <xdr:cNvPr id="76" name="テキスト ボックス 75"/>
        <xdr:cNvSpPr txBox="1"/>
      </xdr:nvSpPr>
      <xdr:spPr>
        <a:xfrm>
          <a:off x="862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170815</xdr:rowOff>
    </xdr:from>
    <xdr:to xmlns:xdr="http://schemas.openxmlformats.org/drawingml/2006/spreadsheetDrawing">
      <xdr:col>24</xdr:col>
      <xdr:colOff>114300</xdr:colOff>
      <xdr:row>35</xdr:row>
      <xdr:rowOff>100965</xdr:rowOff>
    </xdr:to>
    <xdr:sp macro="" textlink="">
      <xdr:nvSpPr>
        <xdr:cNvPr id="82" name="楕円 81"/>
        <xdr:cNvSpPr/>
      </xdr:nvSpPr>
      <xdr:spPr>
        <a:xfrm>
          <a:off x="45847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22225</xdr:rowOff>
    </xdr:from>
    <xdr:ext cx="598805" cy="258445"/>
    <xdr:sp macro="" textlink="">
      <xdr:nvSpPr>
        <xdr:cNvPr id="83" name="人件費該当値テキスト"/>
        <xdr:cNvSpPr txBox="1"/>
      </xdr:nvSpPr>
      <xdr:spPr>
        <a:xfrm>
          <a:off x="4686300" y="5851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33655</xdr:rowOff>
    </xdr:from>
    <xdr:to xmlns:xdr="http://schemas.openxmlformats.org/drawingml/2006/spreadsheetDrawing">
      <xdr:col>20</xdr:col>
      <xdr:colOff>38100</xdr:colOff>
      <xdr:row>35</xdr:row>
      <xdr:rowOff>135255</xdr:rowOff>
    </xdr:to>
    <xdr:sp macro="" textlink="">
      <xdr:nvSpPr>
        <xdr:cNvPr id="84" name="楕円 83"/>
        <xdr:cNvSpPr/>
      </xdr:nvSpPr>
      <xdr:spPr>
        <a:xfrm>
          <a:off x="3746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151765</xdr:rowOff>
    </xdr:from>
    <xdr:ext cx="598170" cy="259080"/>
    <xdr:sp macro="" textlink="">
      <xdr:nvSpPr>
        <xdr:cNvPr id="85" name="テキスト ボックス 84"/>
        <xdr:cNvSpPr txBox="1"/>
      </xdr:nvSpPr>
      <xdr:spPr>
        <a:xfrm>
          <a:off x="3497580" y="5809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12065</xdr:rowOff>
    </xdr:from>
    <xdr:to xmlns:xdr="http://schemas.openxmlformats.org/drawingml/2006/spreadsheetDrawing">
      <xdr:col>15</xdr:col>
      <xdr:colOff>101600</xdr:colOff>
      <xdr:row>35</xdr:row>
      <xdr:rowOff>113665</xdr:rowOff>
    </xdr:to>
    <xdr:sp macro="" textlink="">
      <xdr:nvSpPr>
        <xdr:cNvPr id="86" name="楕円 85"/>
        <xdr:cNvSpPr/>
      </xdr:nvSpPr>
      <xdr:spPr>
        <a:xfrm>
          <a:off x="2857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130175</xdr:rowOff>
    </xdr:from>
    <xdr:ext cx="598170" cy="259080"/>
    <xdr:sp macro="" textlink="">
      <xdr:nvSpPr>
        <xdr:cNvPr id="87" name="テキスト ボックス 86"/>
        <xdr:cNvSpPr txBox="1"/>
      </xdr:nvSpPr>
      <xdr:spPr>
        <a:xfrm>
          <a:off x="2608580" y="5788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60960</xdr:rowOff>
    </xdr:from>
    <xdr:to xmlns:xdr="http://schemas.openxmlformats.org/drawingml/2006/spreadsheetDrawing">
      <xdr:col>10</xdr:col>
      <xdr:colOff>165100</xdr:colOff>
      <xdr:row>35</xdr:row>
      <xdr:rowOff>162560</xdr:rowOff>
    </xdr:to>
    <xdr:sp macro="" textlink="">
      <xdr:nvSpPr>
        <xdr:cNvPr id="88" name="楕円 87"/>
        <xdr:cNvSpPr/>
      </xdr:nvSpPr>
      <xdr:spPr>
        <a:xfrm>
          <a:off x="1968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7620</xdr:rowOff>
    </xdr:from>
    <xdr:ext cx="598170" cy="258445"/>
    <xdr:sp macro="" textlink="">
      <xdr:nvSpPr>
        <xdr:cNvPr id="89" name="テキスト ボックス 88"/>
        <xdr:cNvSpPr txBox="1"/>
      </xdr:nvSpPr>
      <xdr:spPr>
        <a:xfrm>
          <a:off x="1719580" y="5836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157480</xdr:rowOff>
    </xdr:from>
    <xdr:to xmlns:xdr="http://schemas.openxmlformats.org/drawingml/2006/spreadsheetDrawing">
      <xdr:col>6</xdr:col>
      <xdr:colOff>38100</xdr:colOff>
      <xdr:row>36</xdr:row>
      <xdr:rowOff>87630</xdr:rowOff>
    </xdr:to>
    <xdr:sp macro="" textlink="">
      <xdr:nvSpPr>
        <xdr:cNvPr id="90" name="楕円 89"/>
        <xdr:cNvSpPr/>
      </xdr:nvSpPr>
      <xdr:spPr>
        <a:xfrm>
          <a:off x="1079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104140</xdr:rowOff>
    </xdr:from>
    <xdr:ext cx="598170" cy="259080"/>
    <xdr:sp macro="" textlink="">
      <xdr:nvSpPr>
        <xdr:cNvPr id="91" name="テキスト ボックス 90"/>
        <xdr:cNvSpPr txBox="1"/>
      </xdr:nvSpPr>
      <xdr:spPr>
        <a:xfrm>
          <a:off x="830580" y="5933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8445"/>
    <xdr:sp macro="" textlink="">
      <xdr:nvSpPr>
        <xdr:cNvPr id="118" name="物件費最大値テキスト"/>
        <xdr:cNvSpPr txBox="1"/>
      </xdr:nvSpPr>
      <xdr:spPr>
        <a:xfrm>
          <a:off x="4686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160020</xdr:rowOff>
    </xdr:from>
    <xdr:to xmlns:xdr="http://schemas.openxmlformats.org/drawingml/2006/spreadsheetDrawing">
      <xdr:col>24</xdr:col>
      <xdr:colOff>63500</xdr:colOff>
      <xdr:row>58</xdr:row>
      <xdr:rowOff>3810</xdr:rowOff>
    </xdr:to>
    <xdr:cxnSp macro="">
      <xdr:nvCxnSpPr>
        <xdr:cNvPr id="120" name="直線コネクタ 119"/>
        <xdr:cNvCxnSpPr/>
      </xdr:nvCxnSpPr>
      <xdr:spPr>
        <a:xfrm flipV="1">
          <a:off x="3797300" y="99326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116205</xdr:rowOff>
    </xdr:from>
    <xdr:ext cx="598805" cy="259080"/>
    <xdr:sp macro="" textlink="">
      <xdr:nvSpPr>
        <xdr:cNvPr id="121" name="物件費平均値テキスト"/>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3810</xdr:rowOff>
    </xdr:from>
    <xdr:to xmlns:xdr="http://schemas.openxmlformats.org/drawingml/2006/spreadsheetDrawing">
      <xdr:col>19</xdr:col>
      <xdr:colOff>177800</xdr:colOff>
      <xdr:row>58</xdr:row>
      <xdr:rowOff>19050</xdr:rowOff>
    </xdr:to>
    <xdr:cxnSp macro="">
      <xdr:nvCxnSpPr>
        <xdr:cNvPr id="123" name="直線コネクタ 122"/>
        <xdr:cNvCxnSpPr/>
      </xdr:nvCxnSpPr>
      <xdr:spPr>
        <a:xfrm flipV="1">
          <a:off x="2908300" y="99479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62230</xdr:rowOff>
    </xdr:from>
    <xdr:ext cx="598170" cy="259080"/>
    <xdr:sp macro="" textlink="">
      <xdr:nvSpPr>
        <xdr:cNvPr id="125" name="テキスト ボックス 124"/>
        <xdr:cNvSpPr txBox="1"/>
      </xdr:nvSpPr>
      <xdr:spPr>
        <a:xfrm>
          <a:off x="3497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19050</xdr:rowOff>
    </xdr:from>
    <xdr:to xmlns:xdr="http://schemas.openxmlformats.org/drawingml/2006/spreadsheetDrawing">
      <xdr:col>15</xdr:col>
      <xdr:colOff>50800</xdr:colOff>
      <xdr:row>58</xdr:row>
      <xdr:rowOff>33020</xdr:rowOff>
    </xdr:to>
    <xdr:cxnSp macro="">
      <xdr:nvCxnSpPr>
        <xdr:cNvPr id="126" name="直線コネクタ 125"/>
        <xdr:cNvCxnSpPr/>
      </xdr:nvCxnSpPr>
      <xdr:spPr>
        <a:xfrm flipV="1">
          <a:off x="2019300" y="9963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4035" cy="259080"/>
    <xdr:sp macro="" textlink="">
      <xdr:nvSpPr>
        <xdr:cNvPr id="128" name="テキスト ボックス 127"/>
        <xdr:cNvSpPr txBox="1"/>
      </xdr:nvSpPr>
      <xdr:spPr>
        <a:xfrm>
          <a:off x="2640965" y="1001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25400</xdr:rowOff>
    </xdr:from>
    <xdr:to xmlns:xdr="http://schemas.openxmlformats.org/drawingml/2006/spreadsheetDrawing">
      <xdr:col>10</xdr:col>
      <xdr:colOff>114300</xdr:colOff>
      <xdr:row>58</xdr:row>
      <xdr:rowOff>33020</xdr:rowOff>
    </xdr:to>
    <xdr:cxnSp macro="">
      <xdr:nvCxnSpPr>
        <xdr:cNvPr id="129" name="直線コネクタ 128"/>
        <xdr:cNvCxnSpPr/>
      </xdr:nvCxnSpPr>
      <xdr:spPr>
        <a:xfrm>
          <a:off x="1130300" y="9969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4035" cy="259080"/>
    <xdr:sp macro="" textlink="">
      <xdr:nvSpPr>
        <xdr:cNvPr id="131" name="テキスト ボックス 130"/>
        <xdr:cNvSpPr txBox="1"/>
      </xdr:nvSpPr>
      <xdr:spPr>
        <a:xfrm>
          <a:off x="1751965" y="1002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91440</xdr:rowOff>
    </xdr:from>
    <xdr:ext cx="534035" cy="259080"/>
    <xdr:sp macro="" textlink="">
      <xdr:nvSpPr>
        <xdr:cNvPr id="133" name="テキスト ボックス 132"/>
        <xdr:cNvSpPr txBox="1"/>
      </xdr:nvSpPr>
      <xdr:spPr>
        <a:xfrm>
          <a:off x="862965" y="1003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39370</xdr:rowOff>
    </xdr:to>
    <xdr:sp macro="" textlink="">
      <xdr:nvSpPr>
        <xdr:cNvPr id="139" name="楕円 138"/>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132080</xdr:rowOff>
    </xdr:from>
    <xdr:ext cx="598805" cy="258445"/>
    <xdr:sp macro="" textlink="">
      <xdr:nvSpPr>
        <xdr:cNvPr id="140" name="物件費該当値テキスト"/>
        <xdr:cNvSpPr txBox="1"/>
      </xdr:nvSpPr>
      <xdr:spPr>
        <a:xfrm>
          <a:off x="4686300" y="9733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124460</xdr:rowOff>
    </xdr:from>
    <xdr:to xmlns:xdr="http://schemas.openxmlformats.org/drawingml/2006/spreadsheetDrawing">
      <xdr:col>20</xdr:col>
      <xdr:colOff>38100</xdr:colOff>
      <xdr:row>58</xdr:row>
      <xdr:rowOff>54610</xdr:rowOff>
    </xdr:to>
    <xdr:sp macro="" textlink="">
      <xdr:nvSpPr>
        <xdr:cNvPr id="141" name="楕円 140"/>
        <xdr:cNvSpPr/>
      </xdr:nvSpPr>
      <xdr:spPr>
        <a:xfrm>
          <a:off x="3746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71120</xdr:rowOff>
    </xdr:from>
    <xdr:ext cx="598170" cy="259080"/>
    <xdr:sp macro="" textlink="">
      <xdr:nvSpPr>
        <xdr:cNvPr id="142" name="テキスト ボックス 141"/>
        <xdr:cNvSpPr txBox="1"/>
      </xdr:nvSpPr>
      <xdr:spPr>
        <a:xfrm>
          <a:off x="3497580" y="9672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139700</xdr:rowOff>
    </xdr:from>
    <xdr:to xmlns:xdr="http://schemas.openxmlformats.org/drawingml/2006/spreadsheetDrawing">
      <xdr:col>15</xdr:col>
      <xdr:colOff>101600</xdr:colOff>
      <xdr:row>58</xdr:row>
      <xdr:rowOff>69850</xdr:rowOff>
    </xdr:to>
    <xdr:sp macro="" textlink="">
      <xdr:nvSpPr>
        <xdr:cNvPr id="143" name="楕円 142"/>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86360</xdr:rowOff>
    </xdr:from>
    <xdr:ext cx="598170" cy="258445"/>
    <xdr:sp macro="" textlink="">
      <xdr:nvSpPr>
        <xdr:cNvPr id="144" name="テキスト ボックス 143"/>
        <xdr:cNvSpPr txBox="1"/>
      </xdr:nvSpPr>
      <xdr:spPr>
        <a:xfrm>
          <a:off x="2608580" y="9687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153670</xdr:rowOff>
    </xdr:from>
    <xdr:to xmlns:xdr="http://schemas.openxmlformats.org/drawingml/2006/spreadsheetDrawing">
      <xdr:col>10</xdr:col>
      <xdr:colOff>165100</xdr:colOff>
      <xdr:row>58</xdr:row>
      <xdr:rowOff>83820</xdr:rowOff>
    </xdr:to>
    <xdr:sp macro="" textlink="">
      <xdr:nvSpPr>
        <xdr:cNvPr id="145" name="楕円 144"/>
        <xdr:cNvSpPr/>
      </xdr:nvSpPr>
      <xdr:spPr>
        <a:xfrm>
          <a:off x="1968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100330</xdr:rowOff>
    </xdr:from>
    <xdr:ext cx="534035" cy="258445"/>
    <xdr:sp macro="" textlink="">
      <xdr:nvSpPr>
        <xdr:cNvPr id="146" name="テキスト ボックス 145"/>
        <xdr:cNvSpPr txBox="1"/>
      </xdr:nvSpPr>
      <xdr:spPr>
        <a:xfrm>
          <a:off x="1751965" y="9701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146050</xdr:rowOff>
    </xdr:from>
    <xdr:to xmlns:xdr="http://schemas.openxmlformats.org/drawingml/2006/spreadsheetDrawing">
      <xdr:col>6</xdr:col>
      <xdr:colOff>38100</xdr:colOff>
      <xdr:row>58</xdr:row>
      <xdr:rowOff>76200</xdr:rowOff>
    </xdr:to>
    <xdr:sp macro="" textlink="">
      <xdr:nvSpPr>
        <xdr:cNvPr id="147" name="楕円 146"/>
        <xdr:cNvSpPr/>
      </xdr:nvSpPr>
      <xdr:spPr>
        <a:xfrm>
          <a:off x="1079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92710</xdr:rowOff>
    </xdr:from>
    <xdr:ext cx="598170" cy="259080"/>
    <xdr:sp macro="" textlink="">
      <xdr:nvSpPr>
        <xdr:cNvPr id="148" name="テキスト ボックス 147"/>
        <xdr:cNvSpPr txBox="1"/>
      </xdr:nvSpPr>
      <xdr:spPr>
        <a:xfrm>
          <a:off x="830580" y="9693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50800</xdr:rowOff>
    </xdr:from>
    <xdr:to xmlns:xdr="http://schemas.openxmlformats.org/drawingml/2006/spreadsheetDrawing">
      <xdr:col>24</xdr:col>
      <xdr:colOff>63500</xdr:colOff>
      <xdr:row>78</xdr:row>
      <xdr:rowOff>92710</xdr:rowOff>
    </xdr:to>
    <xdr:cxnSp macro="">
      <xdr:nvCxnSpPr>
        <xdr:cNvPr id="177" name="直線コネクタ 176"/>
        <xdr:cNvCxnSpPr/>
      </xdr:nvCxnSpPr>
      <xdr:spPr>
        <a:xfrm>
          <a:off x="3797300" y="134239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50800</xdr:rowOff>
    </xdr:from>
    <xdr:to xmlns:xdr="http://schemas.openxmlformats.org/drawingml/2006/spreadsheetDrawing">
      <xdr:col>19</xdr:col>
      <xdr:colOff>177800</xdr:colOff>
      <xdr:row>78</xdr:row>
      <xdr:rowOff>95885</xdr:rowOff>
    </xdr:to>
    <xdr:cxnSp macro="">
      <xdr:nvCxnSpPr>
        <xdr:cNvPr id="180" name="直線コネクタ 179"/>
        <xdr:cNvCxnSpPr/>
      </xdr:nvCxnSpPr>
      <xdr:spPr>
        <a:xfrm flipV="1">
          <a:off x="2908300" y="1342390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34035" cy="258445"/>
    <xdr:sp macro="" textlink="">
      <xdr:nvSpPr>
        <xdr:cNvPr id="182" name="テキスト ボックス 181"/>
        <xdr:cNvSpPr txBox="1"/>
      </xdr:nvSpPr>
      <xdr:spPr>
        <a:xfrm>
          <a:off x="3529965" y="13108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63500</xdr:rowOff>
    </xdr:from>
    <xdr:to xmlns:xdr="http://schemas.openxmlformats.org/drawingml/2006/spreadsheetDrawing">
      <xdr:col>15</xdr:col>
      <xdr:colOff>50800</xdr:colOff>
      <xdr:row>78</xdr:row>
      <xdr:rowOff>95885</xdr:rowOff>
    </xdr:to>
    <xdr:cxnSp macro="">
      <xdr:nvCxnSpPr>
        <xdr:cNvPr id="183" name="直線コネクタ 182"/>
        <xdr:cNvCxnSpPr/>
      </xdr:nvCxnSpPr>
      <xdr:spPr>
        <a:xfrm>
          <a:off x="2019300" y="134366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34035" cy="258445"/>
    <xdr:sp macro="" textlink="">
      <xdr:nvSpPr>
        <xdr:cNvPr id="185" name="テキスト ボックス 184"/>
        <xdr:cNvSpPr txBox="1"/>
      </xdr:nvSpPr>
      <xdr:spPr>
        <a:xfrm>
          <a:off x="2640965" y="1310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63500</xdr:rowOff>
    </xdr:from>
    <xdr:to xmlns:xdr="http://schemas.openxmlformats.org/drawingml/2006/spreadsheetDrawing">
      <xdr:col>10</xdr:col>
      <xdr:colOff>114300</xdr:colOff>
      <xdr:row>78</xdr:row>
      <xdr:rowOff>144145</xdr:rowOff>
    </xdr:to>
    <xdr:cxnSp macro="">
      <xdr:nvCxnSpPr>
        <xdr:cNvPr id="186" name="直線コネクタ 185"/>
        <xdr:cNvCxnSpPr/>
      </xdr:nvCxnSpPr>
      <xdr:spPr>
        <a:xfrm flipV="1">
          <a:off x="1130300" y="134366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69265" cy="258445"/>
    <xdr:sp macro="" textlink="">
      <xdr:nvSpPr>
        <xdr:cNvPr id="188" name="テキスト ボックス 187"/>
        <xdr:cNvSpPr txBox="1"/>
      </xdr:nvSpPr>
      <xdr:spPr>
        <a:xfrm>
          <a:off x="1784350" y="1313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69265" cy="258445"/>
    <xdr:sp macro="" textlink="">
      <xdr:nvSpPr>
        <xdr:cNvPr id="190" name="テキスト ボックス 189"/>
        <xdr:cNvSpPr txBox="1"/>
      </xdr:nvSpPr>
      <xdr:spPr>
        <a:xfrm>
          <a:off x="895350" y="1318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41910</xdr:rowOff>
    </xdr:from>
    <xdr:to xmlns:xdr="http://schemas.openxmlformats.org/drawingml/2006/spreadsheetDrawing">
      <xdr:col>24</xdr:col>
      <xdr:colOff>114300</xdr:colOff>
      <xdr:row>78</xdr:row>
      <xdr:rowOff>143510</xdr:rowOff>
    </xdr:to>
    <xdr:sp macro="" textlink="">
      <xdr:nvSpPr>
        <xdr:cNvPr id="196" name="楕円 195"/>
        <xdr:cNvSpPr/>
      </xdr:nvSpPr>
      <xdr:spPr>
        <a:xfrm>
          <a:off x="45847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128270</xdr:rowOff>
    </xdr:from>
    <xdr:ext cx="469900" cy="259080"/>
    <xdr:sp macro="" textlink="">
      <xdr:nvSpPr>
        <xdr:cNvPr id="197" name="維持補修費該当値テキスト"/>
        <xdr:cNvSpPr txBox="1"/>
      </xdr:nvSpPr>
      <xdr:spPr>
        <a:xfrm>
          <a:off x="4686300" y="1332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171450</xdr:rowOff>
    </xdr:from>
    <xdr:to xmlns:xdr="http://schemas.openxmlformats.org/drawingml/2006/spreadsheetDrawing">
      <xdr:col>20</xdr:col>
      <xdr:colOff>38100</xdr:colOff>
      <xdr:row>78</xdr:row>
      <xdr:rowOff>101600</xdr:rowOff>
    </xdr:to>
    <xdr:sp macro="" textlink="">
      <xdr:nvSpPr>
        <xdr:cNvPr id="198" name="楕円 197"/>
        <xdr:cNvSpPr/>
      </xdr:nvSpPr>
      <xdr:spPr>
        <a:xfrm>
          <a:off x="3746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92710</xdr:rowOff>
    </xdr:from>
    <xdr:ext cx="469265" cy="259080"/>
    <xdr:sp macro="" textlink="">
      <xdr:nvSpPr>
        <xdr:cNvPr id="199" name="テキスト ボックス 198"/>
        <xdr:cNvSpPr txBox="1"/>
      </xdr:nvSpPr>
      <xdr:spPr>
        <a:xfrm>
          <a:off x="3562350" y="13465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45085</xdr:rowOff>
    </xdr:from>
    <xdr:to xmlns:xdr="http://schemas.openxmlformats.org/drawingml/2006/spreadsheetDrawing">
      <xdr:col>15</xdr:col>
      <xdr:colOff>101600</xdr:colOff>
      <xdr:row>78</xdr:row>
      <xdr:rowOff>146685</xdr:rowOff>
    </xdr:to>
    <xdr:sp macro="" textlink="">
      <xdr:nvSpPr>
        <xdr:cNvPr id="200" name="楕円 199"/>
        <xdr:cNvSpPr/>
      </xdr:nvSpPr>
      <xdr:spPr>
        <a:xfrm>
          <a:off x="2857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137795</xdr:rowOff>
    </xdr:from>
    <xdr:ext cx="469265" cy="259080"/>
    <xdr:sp macro="" textlink="">
      <xdr:nvSpPr>
        <xdr:cNvPr id="201" name="テキスト ボックス 200"/>
        <xdr:cNvSpPr txBox="1"/>
      </xdr:nvSpPr>
      <xdr:spPr>
        <a:xfrm>
          <a:off x="2673350" y="13510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202" name="楕円 201"/>
        <xdr:cNvSpPr/>
      </xdr:nvSpPr>
      <xdr:spPr>
        <a:xfrm>
          <a:off x="1968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105410</xdr:rowOff>
    </xdr:from>
    <xdr:ext cx="469265" cy="259080"/>
    <xdr:sp macro="" textlink="">
      <xdr:nvSpPr>
        <xdr:cNvPr id="203" name="テキスト ボックス 202"/>
        <xdr:cNvSpPr txBox="1"/>
      </xdr:nvSpPr>
      <xdr:spPr>
        <a:xfrm>
          <a:off x="1784350" y="1347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93345</xdr:rowOff>
    </xdr:from>
    <xdr:to xmlns:xdr="http://schemas.openxmlformats.org/drawingml/2006/spreadsheetDrawing">
      <xdr:col>6</xdr:col>
      <xdr:colOff>38100</xdr:colOff>
      <xdr:row>79</xdr:row>
      <xdr:rowOff>23495</xdr:rowOff>
    </xdr:to>
    <xdr:sp macro="" textlink="">
      <xdr:nvSpPr>
        <xdr:cNvPr id="204" name="楕円 203"/>
        <xdr:cNvSpPr/>
      </xdr:nvSpPr>
      <xdr:spPr>
        <a:xfrm>
          <a:off x="1079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14605</xdr:rowOff>
    </xdr:from>
    <xdr:ext cx="469265" cy="259080"/>
    <xdr:sp macro="" textlink="">
      <xdr:nvSpPr>
        <xdr:cNvPr id="205" name="テキスト ボックス 204"/>
        <xdr:cNvSpPr txBox="1"/>
      </xdr:nvSpPr>
      <xdr:spPr>
        <a:xfrm>
          <a:off x="895350" y="13559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0" name="テキスト ボックス 219"/>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77470</xdr:rowOff>
    </xdr:from>
    <xdr:to xmlns:xdr="http://schemas.openxmlformats.org/drawingml/2006/spreadsheetDrawing">
      <xdr:col>24</xdr:col>
      <xdr:colOff>63500</xdr:colOff>
      <xdr:row>96</xdr:row>
      <xdr:rowOff>143510</xdr:rowOff>
    </xdr:to>
    <xdr:cxnSp macro="">
      <xdr:nvCxnSpPr>
        <xdr:cNvPr id="235" name="直線コネクタ 234"/>
        <xdr:cNvCxnSpPr/>
      </xdr:nvCxnSpPr>
      <xdr:spPr>
        <a:xfrm flipV="1">
          <a:off x="3797300" y="165366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135255</xdr:rowOff>
    </xdr:from>
    <xdr:ext cx="598805" cy="258445"/>
    <xdr:sp macro="" textlink="">
      <xdr:nvSpPr>
        <xdr:cNvPr id="236" name="扶助費平均値テキスト"/>
        <xdr:cNvSpPr txBox="1"/>
      </xdr:nvSpPr>
      <xdr:spPr>
        <a:xfrm>
          <a:off x="4686300" y="16251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45085</xdr:rowOff>
    </xdr:from>
    <xdr:to xmlns:xdr="http://schemas.openxmlformats.org/drawingml/2006/spreadsheetDrawing">
      <xdr:col>19</xdr:col>
      <xdr:colOff>177800</xdr:colOff>
      <xdr:row>96</xdr:row>
      <xdr:rowOff>143510</xdr:rowOff>
    </xdr:to>
    <xdr:cxnSp macro="">
      <xdr:nvCxnSpPr>
        <xdr:cNvPr id="238" name="直線コネクタ 237"/>
        <xdr:cNvCxnSpPr/>
      </xdr:nvCxnSpPr>
      <xdr:spPr>
        <a:xfrm>
          <a:off x="2908300" y="165042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128905</xdr:rowOff>
    </xdr:from>
    <xdr:ext cx="598170" cy="259080"/>
    <xdr:sp macro="" textlink="">
      <xdr:nvSpPr>
        <xdr:cNvPr id="240" name="テキスト ボックス 239"/>
        <xdr:cNvSpPr txBox="1"/>
      </xdr:nvSpPr>
      <xdr:spPr>
        <a:xfrm>
          <a:off x="3497580" y="16245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45085</xdr:rowOff>
    </xdr:from>
    <xdr:to xmlns:xdr="http://schemas.openxmlformats.org/drawingml/2006/spreadsheetDrawing">
      <xdr:col>15</xdr:col>
      <xdr:colOff>50800</xdr:colOff>
      <xdr:row>97</xdr:row>
      <xdr:rowOff>30480</xdr:rowOff>
    </xdr:to>
    <xdr:cxnSp macro="">
      <xdr:nvCxnSpPr>
        <xdr:cNvPr id="241" name="直線コネクタ 240"/>
        <xdr:cNvCxnSpPr/>
      </xdr:nvCxnSpPr>
      <xdr:spPr>
        <a:xfrm flipV="1">
          <a:off x="2019300" y="1650428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48895</xdr:rowOff>
    </xdr:from>
    <xdr:ext cx="598170" cy="259080"/>
    <xdr:sp macro="" textlink="">
      <xdr:nvSpPr>
        <xdr:cNvPr id="243" name="テキスト ボックス 242"/>
        <xdr:cNvSpPr txBox="1"/>
      </xdr:nvSpPr>
      <xdr:spPr>
        <a:xfrm>
          <a:off x="26085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30480</xdr:rowOff>
    </xdr:from>
    <xdr:to xmlns:xdr="http://schemas.openxmlformats.org/drawingml/2006/spreadsheetDrawing">
      <xdr:col>10</xdr:col>
      <xdr:colOff>114300</xdr:colOff>
      <xdr:row>97</xdr:row>
      <xdr:rowOff>56515</xdr:rowOff>
    </xdr:to>
    <xdr:cxnSp macro="">
      <xdr:nvCxnSpPr>
        <xdr:cNvPr id="244" name="直線コネクタ 243"/>
        <xdr:cNvCxnSpPr/>
      </xdr:nvCxnSpPr>
      <xdr:spPr>
        <a:xfrm flipV="1">
          <a:off x="1130300" y="166611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54610</xdr:rowOff>
    </xdr:from>
    <xdr:ext cx="598170" cy="258445"/>
    <xdr:sp macro="" textlink="">
      <xdr:nvSpPr>
        <xdr:cNvPr id="246" name="テキスト ボックス 245"/>
        <xdr:cNvSpPr txBox="1"/>
      </xdr:nvSpPr>
      <xdr:spPr>
        <a:xfrm>
          <a:off x="1719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170" cy="258445"/>
    <xdr:sp macro="" textlink="">
      <xdr:nvSpPr>
        <xdr:cNvPr id="248" name="テキスト ボックス 247"/>
        <xdr:cNvSpPr txBox="1"/>
      </xdr:nvSpPr>
      <xdr:spPr>
        <a:xfrm>
          <a:off x="830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26670</xdr:rowOff>
    </xdr:from>
    <xdr:to xmlns:xdr="http://schemas.openxmlformats.org/drawingml/2006/spreadsheetDrawing">
      <xdr:col>24</xdr:col>
      <xdr:colOff>114300</xdr:colOff>
      <xdr:row>96</xdr:row>
      <xdr:rowOff>128270</xdr:rowOff>
    </xdr:to>
    <xdr:sp macro="" textlink="">
      <xdr:nvSpPr>
        <xdr:cNvPr id="254" name="楕円 253"/>
        <xdr:cNvSpPr/>
      </xdr:nvSpPr>
      <xdr:spPr>
        <a:xfrm>
          <a:off x="45847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5080</xdr:rowOff>
    </xdr:from>
    <xdr:ext cx="598805" cy="259080"/>
    <xdr:sp macro="" textlink="">
      <xdr:nvSpPr>
        <xdr:cNvPr id="255" name="扶助費該当値テキスト"/>
        <xdr:cNvSpPr txBox="1"/>
      </xdr:nvSpPr>
      <xdr:spPr>
        <a:xfrm>
          <a:off x="4686300" y="16464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92075</xdr:rowOff>
    </xdr:from>
    <xdr:to xmlns:xdr="http://schemas.openxmlformats.org/drawingml/2006/spreadsheetDrawing">
      <xdr:col>20</xdr:col>
      <xdr:colOff>38100</xdr:colOff>
      <xdr:row>97</xdr:row>
      <xdr:rowOff>22225</xdr:rowOff>
    </xdr:to>
    <xdr:sp macro="" textlink="">
      <xdr:nvSpPr>
        <xdr:cNvPr id="256" name="楕円 255"/>
        <xdr:cNvSpPr/>
      </xdr:nvSpPr>
      <xdr:spPr>
        <a:xfrm>
          <a:off x="37465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13335</xdr:rowOff>
    </xdr:from>
    <xdr:ext cx="598170" cy="259080"/>
    <xdr:sp macro="" textlink="">
      <xdr:nvSpPr>
        <xdr:cNvPr id="257" name="テキスト ボックス 256"/>
        <xdr:cNvSpPr txBox="1"/>
      </xdr:nvSpPr>
      <xdr:spPr>
        <a:xfrm>
          <a:off x="3497580" y="16643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166370</xdr:rowOff>
    </xdr:from>
    <xdr:to xmlns:xdr="http://schemas.openxmlformats.org/drawingml/2006/spreadsheetDrawing">
      <xdr:col>15</xdr:col>
      <xdr:colOff>101600</xdr:colOff>
      <xdr:row>96</xdr:row>
      <xdr:rowOff>95885</xdr:rowOff>
    </xdr:to>
    <xdr:sp macro="" textlink="">
      <xdr:nvSpPr>
        <xdr:cNvPr id="258" name="楕円 257"/>
        <xdr:cNvSpPr/>
      </xdr:nvSpPr>
      <xdr:spPr>
        <a:xfrm>
          <a:off x="28575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87630</xdr:rowOff>
    </xdr:from>
    <xdr:ext cx="598170" cy="258445"/>
    <xdr:sp macro="" textlink="">
      <xdr:nvSpPr>
        <xdr:cNvPr id="259" name="テキスト ボックス 258"/>
        <xdr:cNvSpPr txBox="1"/>
      </xdr:nvSpPr>
      <xdr:spPr>
        <a:xfrm>
          <a:off x="2608580" y="16546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151130</xdr:rowOff>
    </xdr:from>
    <xdr:to xmlns:xdr="http://schemas.openxmlformats.org/drawingml/2006/spreadsheetDrawing">
      <xdr:col>10</xdr:col>
      <xdr:colOff>165100</xdr:colOff>
      <xdr:row>97</xdr:row>
      <xdr:rowOff>81280</xdr:rowOff>
    </xdr:to>
    <xdr:sp macro="" textlink="">
      <xdr:nvSpPr>
        <xdr:cNvPr id="260" name="楕円 259"/>
        <xdr:cNvSpPr/>
      </xdr:nvSpPr>
      <xdr:spPr>
        <a:xfrm>
          <a:off x="1968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72390</xdr:rowOff>
    </xdr:from>
    <xdr:ext cx="534035" cy="259080"/>
    <xdr:sp macro="" textlink="">
      <xdr:nvSpPr>
        <xdr:cNvPr id="261" name="テキスト ボックス 260"/>
        <xdr:cNvSpPr txBox="1"/>
      </xdr:nvSpPr>
      <xdr:spPr>
        <a:xfrm>
          <a:off x="1751965" y="1670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62" name="楕円 261"/>
        <xdr:cNvSpPr/>
      </xdr:nvSpPr>
      <xdr:spPr>
        <a:xfrm>
          <a:off x="1079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98425</xdr:rowOff>
    </xdr:from>
    <xdr:ext cx="534035" cy="258445"/>
    <xdr:sp macro="" textlink="">
      <xdr:nvSpPr>
        <xdr:cNvPr id="263" name="テキスト ボックス 262"/>
        <xdr:cNvSpPr txBox="1"/>
      </xdr:nvSpPr>
      <xdr:spPr>
        <a:xfrm>
          <a:off x="862965" y="1672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7" name="テキスト ボックス 276"/>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9" name="テキスト ボックス 278"/>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8445"/>
    <xdr:sp macro="" textlink="">
      <xdr:nvSpPr>
        <xdr:cNvPr id="288" name="補助費等最小値テキスト"/>
        <xdr:cNvSpPr txBox="1"/>
      </xdr:nvSpPr>
      <xdr:spPr>
        <a:xfrm>
          <a:off x="10528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44450</xdr:rowOff>
    </xdr:from>
    <xdr:to xmlns:xdr="http://schemas.openxmlformats.org/drawingml/2006/spreadsheetDrawing">
      <xdr:col>55</xdr:col>
      <xdr:colOff>0</xdr:colOff>
      <xdr:row>37</xdr:row>
      <xdr:rowOff>49530</xdr:rowOff>
    </xdr:to>
    <xdr:cxnSp macro="">
      <xdr:nvCxnSpPr>
        <xdr:cNvPr id="292" name="直線コネクタ 291"/>
        <xdr:cNvCxnSpPr/>
      </xdr:nvCxnSpPr>
      <xdr:spPr>
        <a:xfrm>
          <a:off x="9639300" y="63881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34290</xdr:rowOff>
    </xdr:from>
    <xdr:to xmlns:xdr="http://schemas.openxmlformats.org/drawingml/2006/spreadsheetDrawing">
      <xdr:col>50</xdr:col>
      <xdr:colOff>114300</xdr:colOff>
      <xdr:row>37</xdr:row>
      <xdr:rowOff>44450</xdr:rowOff>
    </xdr:to>
    <xdr:cxnSp macro="">
      <xdr:nvCxnSpPr>
        <xdr:cNvPr id="295" name="直線コネクタ 294"/>
        <xdr:cNvCxnSpPr/>
      </xdr:nvCxnSpPr>
      <xdr:spPr>
        <a:xfrm>
          <a:off x="8750300" y="6377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98170" cy="259080"/>
    <xdr:sp macro="" textlink="">
      <xdr:nvSpPr>
        <xdr:cNvPr id="297" name="テキスト ボックス 296"/>
        <xdr:cNvSpPr txBox="1"/>
      </xdr:nvSpPr>
      <xdr:spPr>
        <a:xfrm>
          <a:off x="9339580" y="6058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0</xdr:rowOff>
    </xdr:from>
    <xdr:to xmlns:xdr="http://schemas.openxmlformats.org/drawingml/2006/spreadsheetDrawing">
      <xdr:col>45</xdr:col>
      <xdr:colOff>177800</xdr:colOff>
      <xdr:row>37</xdr:row>
      <xdr:rowOff>34290</xdr:rowOff>
    </xdr:to>
    <xdr:cxnSp macro="">
      <xdr:nvCxnSpPr>
        <xdr:cNvPr id="298" name="直線コネクタ 297"/>
        <xdr:cNvCxnSpPr/>
      </xdr:nvCxnSpPr>
      <xdr:spPr>
        <a:xfrm>
          <a:off x="7861300" y="6000750"/>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98170" cy="259080"/>
    <xdr:sp macro="" textlink="">
      <xdr:nvSpPr>
        <xdr:cNvPr id="300" name="テキスト ボックス 299"/>
        <xdr:cNvSpPr txBox="1"/>
      </xdr:nvSpPr>
      <xdr:spPr>
        <a:xfrm>
          <a:off x="8450580" y="606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0</xdr:rowOff>
    </xdr:from>
    <xdr:to xmlns:xdr="http://schemas.openxmlformats.org/drawingml/2006/spreadsheetDrawing">
      <xdr:col>41</xdr:col>
      <xdr:colOff>50800</xdr:colOff>
      <xdr:row>37</xdr:row>
      <xdr:rowOff>146050</xdr:rowOff>
    </xdr:to>
    <xdr:cxnSp macro="">
      <xdr:nvCxnSpPr>
        <xdr:cNvPr id="301" name="直線コネクタ 300"/>
        <xdr:cNvCxnSpPr/>
      </xdr:nvCxnSpPr>
      <xdr:spPr>
        <a:xfrm flipV="1">
          <a:off x="6972300" y="6000750"/>
          <a:ext cx="88900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98170" cy="259080"/>
    <xdr:sp macro="" textlink="">
      <xdr:nvSpPr>
        <xdr:cNvPr id="303" name="テキスト ボックス 302"/>
        <xdr:cNvSpPr txBox="1"/>
      </xdr:nvSpPr>
      <xdr:spPr>
        <a:xfrm>
          <a:off x="7561580" y="5692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34035" cy="259080"/>
    <xdr:sp macro="" textlink="">
      <xdr:nvSpPr>
        <xdr:cNvPr id="305" name="テキスト ボックス 304"/>
        <xdr:cNvSpPr txBox="1"/>
      </xdr:nvSpPr>
      <xdr:spPr>
        <a:xfrm>
          <a:off x="6704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170180</xdr:rowOff>
    </xdr:from>
    <xdr:to xmlns:xdr="http://schemas.openxmlformats.org/drawingml/2006/spreadsheetDrawing">
      <xdr:col>55</xdr:col>
      <xdr:colOff>50800</xdr:colOff>
      <xdr:row>37</xdr:row>
      <xdr:rowOff>100330</xdr:rowOff>
    </xdr:to>
    <xdr:sp macro="" textlink="">
      <xdr:nvSpPr>
        <xdr:cNvPr id="311" name="楕円 310"/>
        <xdr:cNvSpPr/>
      </xdr:nvSpPr>
      <xdr:spPr>
        <a:xfrm>
          <a:off x="10426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148590</xdr:rowOff>
    </xdr:from>
    <xdr:ext cx="534670" cy="259080"/>
    <xdr:sp macro="" textlink="">
      <xdr:nvSpPr>
        <xdr:cNvPr id="312" name="補助費等該当値テキスト"/>
        <xdr:cNvSpPr txBox="1"/>
      </xdr:nvSpPr>
      <xdr:spPr>
        <a:xfrm>
          <a:off x="10528300" y="632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165100</xdr:rowOff>
    </xdr:from>
    <xdr:to xmlns:xdr="http://schemas.openxmlformats.org/drawingml/2006/spreadsheetDrawing">
      <xdr:col>50</xdr:col>
      <xdr:colOff>165100</xdr:colOff>
      <xdr:row>37</xdr:row>
      <xdr:rowOff>95250</xdr:rowOff>
    </xdr:to>
    <xdr:sp macro="" textlink="">
      <xdr:nvSpPr>
        <xdr:cNvPr id="313" name="楕円 312"/>
        <xdr:cNvSpPr/>
      </xdr:nvSpPr>
      <xdr:spPr>
        <a:xfrm>
          <a:off x="958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86360</xdr:rowOff>
    </xdr:from>
    <xdr:ext cx="534035" cy="258445"/>
    <xdr:sp macro="" textlink="">
      <xdr:nvSpPr>
        <xdr:cNvPr id="314" name="テキスト ボックス 313"/>
        <xdr:cNvSpPr txBox="1"/>
      </xdr:nvSpPr>
      <xdr:spPr>
        <a:xfrm>
          <a:off x="9371965" y="6430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154940</xdr:rowOff>
    </xdr:from>
    <xdr:to xmlns:xdr="http://schemas.openxmlformats.org/drawingml/2006/spreadsheetDrawing">
      <xdr:col>46</xdr:col>
      <xdr:colOff>38100</xdr:colOff>
      <xdr:row>37</xdr:row>
      <xdr:rowOff>85090</xdr:rowOff>
    </xdr:to>
    <xdr:sp macro="" textlink="">
      <xdr:nvSpPr>
        <xdr:cNvPr id="315" name="楕円 314"/>
        <xdr:cNvSpPr/>
      </xdr:nvSpPr>
      <xdr:spPr>
        <a:xfrm>
          <a:off x="869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76200</xdr:rowOff>
    </xdr:from>
    <xdr:ext cx="534035" cy="258445"/>
    <xdr:sp macro="" textlink="">
      <xdr:nvSpPr>
        <xdr:cNvPr id="316" name="テキスト ボックス 315"/>
        <xdr:cNvSpPr txBox="1"/>
      </xdr:nvSpPr>
      <xdr:spPr>
        <a:xfrm>
          <a:off x="8482965" y="641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120650</xdr:rowOff>
    </xdr:from>
    <xdr:to xmlns:xdr="http://schemas.openxmlformats.org/drawingml/2006/spreadsheetDrawing">
      <xdr:col>41</xdr:col>
      <xdr:colOff>101600</xdr:colOff>
      <xdr:row>35</xdr:row>
      <xdr:rowOff>50800</xdr:rowOff>
    </xdr:to>
    <xdr:sp macro="" textlink="">
      <xdr:nvSpPr>
        <xdr:cNvPr id="317" name="楕円 316"/>
        <xdr:cNvSpPr/>
      </xdr:nvSpPr>
      <xdr:spPr>
        <a:xfrm>
          <a:off x="7810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41910</xdr:rowOff>
    </xdr:from>
    <xdr:ext cx="598170" cy="258445"/>
    <xdr:sp macro="" textlink="">
      <xdr:nvSpPr>
        <xdr:cNvPr id="318" name="テキスト ボックス 317"/>
        <xdr:cNvSpPr txBox="1"/>
      </xdr:nvSpPr>
      <xdr:spPr>
        <a:xfrm>
          <a:off x="7561580" y="6042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95250</xdr:rowOff>
    </xdr:from>
    <xdr:to xmlns:xdr="http://schemas.openxmlformats.org/drawingml/2006/spreadsheetDrawing">
      <xdr:col>36</xdr:col>
      <xdr:colOff>165100</xdr:colOff>
      <xdr:row>38</xdr:row>
      <xdr:rowOff>25400</xdr:rowOff>
    </xdr:to>
    <xdr:sp macro="" textlink="">
      <xdr:nvSpPr>
        <xdr:cNvPr id="319" name="楕円 318"/>
        <xdr:cNvSpPr/>
      </xdr:nvSpPr>
      <xdr:spPr>
        <a:xfrm>
          <a:off x="6921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16510</xdr:rowOff>
    </xdr:from>
    <xdr:ext cx="534035" cy="259080"/>
    <xdr:sp macro="" textlink="">
      <xdr:nvSpPr>
        <xdr:cNvPr id="320" name="テキスト ボックス 319"/>
        <xdr:cNvSpPr txBox="1"/>
      </xdr:nvSpPr>
      <xdr:spPr>
        <a:xfrm>
          <a:off x="6704965" y="6531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123190</xdr:rowOff>
    </xdr:from>
    <xdr:to xmlns:xdr="http://schemas.openxmlformats.org/drawingml/2006/spreadsheetDrawing">
      <xdr:col>55</xdr:col>
      <xdr:colOff>0</xdr:colOff>
      <xdr:row>57</xdr:row>
      <xdr:rowOff>138430</xdr:rowOff>
    </xdr:to>
    <xdr:cxnSp macro="">
      <xdr:nvCxnSpPr>
        <xdr:cNvPr id="347" name="直線コネクタ 346"/>
        <xdr:cNvCxnSpPr/>
      </xdr:nvCxnSpPr>
      <xdr:spPr>
        <a:xfrm flipV="1">
          <a:off x="9639300" y="98958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48" name="普通建設事業費平均値テキスト"/>
        <xdr:cNvSpPr txBox="1"/>
      </xdr:nvSpPr>
      <xdr:spPr>
        <a:xfrm>
          <a:off x="10528300" y="9672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138430</xdr:rowOff>
    </xdr:from>
    <xdr:to xmlns:xdr="http://schemas.openxmlformats.org/drawingml/2006/spreadsheetDrawing">
      <xdr:col>50</xdr:col>
      <xdr:colOff>114300</xdr:colOff>
      <xdr:row>57</xdr:row>
      <xdr:rowOff>161925</xdr:rowOff>
    </xdr:to>
    <xdr:cxnSp macro="">
      <xdr:nvCxnSpPr>
        <xdr:cNvPr id="350" name="直線コネクタ 349"/>
        <xdr:cNvCxnSpPr/>
      </xdr:nvCxnSpPr>
      <xdr:spPr>
        <a:xfrm flipV="1">
          <a:off x="8750300" y="99110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10795</xdr:rowOff>
    </xdr:from>
    <xdr:ext cx="534035" cy="258445"/>
    <xdr:sp macro="" textlink="">
      <xdr:nvSpPr>
        <xdr:cNvPr id="352" name="テキスト ボックス 351"/>
        <xdr:cNvSpPr txBox="1"/>
      </xdr:nvSpPr>
      <xdr:spPr>
        <a:xfrm>
          <a:off x="9371965" y="9611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161925</xdr:rowOff>
    </xdr:from>
    <xdr:to xmlns:xdr="http://schemas.openxmlformats.org/drawingml/2006/spreadsheetDrawing">
      <xdr:col>45</xdr:col>
      <xdr:colOff>177800</xdr:colOff>
      <xdr:row>58</xdr:row>
      <xdr:rowOff>8255</xdr:rowOff>
    </xdr:to>
    <xdr:cxnSp macro="">
      <xdr:nvCxnSpPr>
        <xdr:cNvPr id="353" name="直線コネクタ 352"/>
        <xdr:cNvCxnSpPr/>
      </xdr:nvCxnSpPr>
      <xdr:spPr>
        <a:xfrm flipV="1">
          <a:off x="7861300" y="99345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158115</xdr:rowOff>
    </xdr:from>
    <xdr:ext cx="534035" cy="258445"/>
    <xdr:sp macro="" textlink="">
      <xdr:nvSpPr>
        <xdr:cNvPr id="355" name="テキスト ボックス 354"/>
        <xdr:cNvSpPr txBox="1"/>
      </xdr:nvSpPr>
      <xdr:spPr>
        <a:xfrm>
          <a:off x="8482965" y="9587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156845</xdr:rowOff>
    </xdr:from>
    <xdr:to xmlns:xdr="http://schemas.openxmlformats.org/drawingml/2006/spreadsheetDrawing">
      <xdr:col>41</xdr:col>
      <xdr:colOff>50800</xdr:colOff>
      <xdr:row>58</xdr:row>
      <xdr:rowOff>8255</xdr:rowOff>
    </xdr:to>
    <xdr:cxnSp macro="">
      <xdr:nvCxnSpPr>
        <xdr:cNvPr id="356" name="直線コネクタ 355"/>
        <xdr:cNvCxnSpPr/>
      </xdr:nvCxnSpPr>
      <xdr:spPr>
        <a:xfrm>
          <a:off x="6972300" y="99294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167005</xdr:rowOff>
    </xdr:from>
    <xdr:ext cx="534035" cy="258445"/>
    <xdr:sp macro="" textlink="">
      <xdr:nvSpPr>
        <xdr:cNvPr id="358" name="テキスト ボックス 357"/>
        <xdr:cNvSpPr txBox="1"/>
      </xdr:nvSpPr>
      <xdr:spPr>
        <a:xfrm>
          <a:off x="75939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34035" cy="259080"/>
    <xdr:sp macro="" textlink="">
      <xdr:nvSpPr>
        <xdr:cNvPr id="360" name="テキスト ボックス 359"/>
        <xdr:cNvSpPr txBox="1"/>
      </xdr:nvSpPr>
      <xdr:spPr>
        <a:xfrm>
          <a:off x="6704965" y="9592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72390</xdr:rowOff>
    </xdr:from>
    <xdr:to xmlns:xdr="http://schemas.openxmlformats.org/drawingml/2006/spreadsheetDrawing">
      <xdr:col>55</xdr:col>
      <xdr:colOff>50800</xdr:colOff>
      <xdr:row>58</xdr:row>
      <xdr:rowOff>2540</xdr:rowOff>
    </xdr:to>
    <xdr:sp macro="" textlink="">
      <xdr:nvSpPr>
        <xdr:cNvPr id="366" name="楕円 365"/>
        <xdr:cNvSpPr/>
      </xdr:nvSpPr>
      <xdr:spPr>
        <a:xfrm>
          <a:off x="104267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50800</xdr:rowOff>
    </xdr:from>
    <xdr:ext cx="534670" cy="259080"/>
    <xdr:sp macro="" textlink="">
      <xdr:nvSpPr>
        <xdr:cNvPr id="367" name="普通建設事業費該当値テキスト"/>
        <xdr:cNvSpPr txBox="1"/>
      </xdr:nvSpPr>
      <xdr:spPr>
        <a:xfrm>
          <a:off x="10528300" y="982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87630</xdr:rowOff>
    </xdr:from>
    <xdr:to xmlns:xdr="http://schemas.openxmlformats.org/drawingml/2006/spreadsheetDrawing">
      <xdr:col>50</xdr:col>
      <xdr:colOff>165100</xdr:colOff>
      <xdr:row>58</xdr:row>
      <xdr:rowOff>17780</xdr:rowOff>
    </xdr:to>
    <xdr:sp macro="" textlink="">
      <xdr:nvSpPr>
        <xdr:cNvPr id="368" name="楕円 367"/>
        <xdr:cNvSpPr/>
      </xdr:nvSpPr>
      <xdr:spPr>
        <a:xfrm>
          <a:off x="958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8890</xdr:rowOff>
    </xdr:from>
    <xdr:ext cx="534035" cy="258445"/>
    <xdr:sp macro="" textlink="">
      <xdr:nvSpPr>
        <xdr:cNvPr id="369" name="テキスト ボックス 368"/>
        <xdr:cNvSpPr txBox="1"/>
      </xdr:nvSpPr>
      <xdr:spPr>
        <a:xfrm>
          <a:off x="9371965" y="9952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111125</xdr:rowOff>
    </xdr:from>
    <xdr:to xmlns:xdr="http://schemas.openxmlformats.org/drawingml/2006/spreadsheetDrawing">
      <xdr:col>46</xdr:col>
      <xdr:colOff>38100</xdr:colOff>
      <xdr:row>58</xdr:row>
      <xdr:rowOff>41275</xdr:rowOff>
    </xdr:to>
    <xdr:sp macro="" textlink="">
      <xdr:nvSpPr>
        <xdr:cNvPr id="370" name="楕円 369"/>
        <xdr:cNvSpPr/>
      </xdr:nvSpPr>
      <xdr:spPr>
        <a:xfrm>
          <a:off x="8699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32385</xdr:rowOff>
    </xdr:from>
    <xdr:ext cx="534035" cy="258445"/>
    <xdr:sp macro="" textlink="">
      <xdr:nvSpPr>
        <xdr:cNvPr id="371" name="テキスト ボックス 370"/>
        <xdr:cNvSpPr txBox="1"/>
      </xdr:nvSpPr>
      <xdr:spPr>
        <a:xfrm>
          <a:off x="8482965" y="9976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128905</xdr:rowOff>
    </xdr:from>
    <xdr:to xmlns:xdr="http://schemas.openxmlformats.org/drawingml/2006/spreadsheetDrawing">
      <xdr:col>41</xdr:col>
      <xdr:colOff>101600</xdr:colOff>
      <xdr:row>58</xdr:row>
      <xdr:rowOff>59055</xdr:rowOff>
    </xdr:to>
    <xdr:sp macro="" textlink="">
      <xdr:nvSpPr>
        <xdr:cNvPr id="372" name="楕円 371"/>
        <xdr:cNvSpPr/>
      </xdr:nvSpPr>
      <xdr:spPr>
        <a:xfrm>
          <a:off x="7810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50165</xdr:rowOff>
    </xdr:from>
    <xdr:ext cx="534035" cy="259080"/>
    <xdr:sp macro="" textlink="">
      <xdr:nvSpPr>
        <xdr:cNvPr id="373" name="テキスト ボックス 372"/>
        <xdr:cNvSpPr txBox="1"/>
      </xdr:nvSpPr>
      <xdr:spPr>
        <a:xfrm>
          <a:off x="7593965" y="9994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106045</xdr:rowOff>
    </xdr:from>
    <xdr:to xmlns:xdr="http://schemas.openxmlformats.org/drawingml/2006/spreadsheetDrawing">
      <xdr:col>36</xdr:col>
      <xdr:colOff>165100</xdr:colOff>
      <xdr:row>58</xdr:row>
      <xdr:rowOff>36195</xdr:rowOff>
    </xdr:to>
    <xdr:sp macro="" textlink="">
      <xdr:nvSpPr>
        <xdr:cNvPr id="374" name="楕円 373"/>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27305</xdr:rowOff>
    </xdr:from>
    <xdr:ext cx="534035" cy="259080"/>
    <xdr:sp macro="" textlink="">
      <xdr:nvSpPr>
        <xdr:cNvPr id="375" name="テキスト ボックス 374"/>
        <xdr:cNvSpPr txBox="1"/>
      </xdr:nvSpPr>
      <xdr:spPr>
        <a:xfrm>
          <a:off x="6704965" y="9971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62230</xdr:rowOff>
    </xdr:from>
    <xdr:to xmlns:xdr="http://schemas.openxmlformats.org/drawingml/2006/spreadsheetDrawing">
      <xdr:col>55</xdr:col>
      <xdr:colOff>0</xdr:colOff>
      <xdr:row>79</xdr:row>
      <xdr:rowOff>12065</xdr:rowOff>
    </xdr:to>
    <xdr:cxnSp macro="">
      <xdr:nvCxnSpPr>
        <xdr:cNvPr id="404" name="直線コネクタ 403"/>
        <xdr:cNvCxnSpPr/>
      </xdr:nvCxnSpPr>
      <xdr:spPr>
        <a:xfrm flipV="1">
          <a:off x="9639300" y="1343533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117475</xdr:rowOff>
    </xdr:from>
    <xdr:ext cx="534670" cy="259080"/>
    <xdr:sp macro="" textlink="">
      <xdr:nvSpPr>
        <xdr:cNvPr id="405" name="普通建設事業費 （ うち新規整備　）平均値テキスト"/>
        <xdr:cNvSpPr txBox="1"/>
      </xdr:nvSpPr>
      <xdr:spPr>
        <a:xfrm>
          <a:off x="10528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169545</xdr:rowOff>
    </xdr:from>
    <xdr:to xmlns:xdr="http://schemas.openxmlformats.org/drawingml/2006/spreadsheetDrawing">
      <xdr:col>50</xdr:col>
      <xdr:colOff>114300</xdr:colOff>
      <xdr:row>79</xdr:row>
      <xdr:rowOff>12065</xdr:rowOff>
    </xdr:to>
    <xdr:cxnSp macro="">
      <xdr:nvCxnSpPr>
        <xdr:cNvPr id="407" name="直線コネクタ 406"/>
        <xdr:cNvCxnSpPr/>
      </xdr:nvCxnSpPr>
      <xdr:spPr>
        <a:xfrm>
          <a:off x="8750300" y="135426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34035" cy="259080"/>
    <xdr:sp macro="" textlink="">
      <xdr:nvSpPr>
        <xdr:cNvPr id="409" name="テキスト ボックス 408"/>
        <xdr:cNvSpPr txBox="1"/>
      </xdr:nvSpPr>
      <xdr:spPr>
        <a:xfrm>
          <a:off x="9371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148590</xdr:rowOff>
    </xdr:from>
    <xdr:to xmlns:xdr="http://schemas.openxmlformats.org/drawingml/2006/spreadsheetDrawing">
      <xdr:col>45</xdr:col>
      <xdr:colOff>177800</xdr:colOff>
      <xdr:row>78</xdr:row>
      <xdr:rowOff>169545</xdr:rowOff>
    </xdr:to>
    <xdr:cxnSp macro="">
      <xdr:nvCxnSpPr>
        <xdr:cNvPr id="410" name="直線コネクタ 409"/>
        <xdr:cNvCxnSpPr/>
      </xdr:nvCxnSpPr>
      <xdr:spPr>
        <a:xfrm>
          <a:off x="7861300" y="135216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141605</xdr:rowOff>
    </xdr:from>
    <xdr:ext cx="534035" cy="259080"/>
    <xdr:sp macro="" textlink="">
      <xdr:nvSpPr>
        <xdr:cNvPr id="412" name="テキスト ボックス 411"/>
        <xdr:cNvSpPr txBox="1"/>
      </xdr:nvSpPr>
      <xdr:spPr>
        <a:xfrm>
          <a:off x="8482965" y="13000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113030</xdr:rowOff>
    </xdr:from>
    <xdr:to xmlns:xdr="http://schemas.openxmlformats.org/drawingml/2006/spreadsheetDrawing">
      <xdr:col>41</xdr:col>
      <xdr:colOff>50800</xdr:colOff>
      <xdr:row>78</xdr:row>
      <xdr:rowOff>148590</xdr:rowOff>
    </xdr:to>
    <xdr:cxnSp macro="">
      <xdr:nvCxnSpPr>
        <xdr:cNvPr id="413" name="直線コネクタ 412"/>
        <xdr:cNvCxnSpPr/>
      </xdr:nvCxnSpPr>
      <xdr:spPr>
        <a:xfrm>
          <a:off x="6972300" y="134861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114935</xdr:rowOff>
    </xdr:from>
    <xdr:ext cx="534035" cy="259080"/>
    <xdr:sp macro="" textlink="">
      <xdr:nvSpPr>
        <xdr:cNvPr id="415" name="テキスト ボックス 414"/>
        <xdr:cNvSpPr txBox="1"/>
      </xdr:nvSpPr>
      <xdr:spPr>
        <a:xfrm>
          <a:off x="7593965" y="1297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124460</xdr:rowOff>
    </xdr:from>
    <xdr:ext cx="534035" cy="259080"/>
    <xdr:sp macro="" textlink="">
      <xdr:nvSpPr>
        <xdr:cNvPr id="417" name="テキスト ボックス 416"/>
        <xdr:cNvSpPr txBox="1"/>
      </xdr:nvSpPr>
      <xdr:spPr>
        <a:xfrm>
          <a:off x="6704965" y="1298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11430</xdr:rowOff>
    </xdr:from>
    <xdr:to xmlns:xdr="http://schemas.openxmlformats.org/drawingml/2006/spreadsheetDrawing">
      <xdr:col>55</xdr:col>
      <xdr:colOff>50800</xdr:colOff>
      <xdr:row>78</xdr:row>
      <xdr:rowOff>113030</xdr:rowOff>
    </xdr:to>
    <xdr:sp macro="" textlink="">
      <xdr:nvSpPr>
        <xdr:cNvPr id="423" name="楕円 422"/>
        <xdr:cNvSpPr/>
      </xdr:nvSpPr>
      <xdr:spPr>
        <a:xfrm>
          <a:off x="104267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161290</xdr:rowOff>
    </xdr:from>
    <xdr:ext cx="534670" cy="259080"/>
    <xdr:sp macro="" textlink="">
      <xdr:nvSpPr>
        <xdr:cNvPr id="424" name="普通建設事業費 （ うち新規整備　）該当値テキスト"/>
        <xdr:cNvSpPr txBox="1"/>
      </xdr:nvSpPr>
      <xdr:spPr>
        <a:xfrm>
          <a:off x="10528300" y="1336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132715</xdr:rowOff>
    </xdr:from>
    <xdr:to xmlns:xdr="http://schemas.openxmlformats.org/drawingml/2006/spreadsheetDrawing">
      <xdr:col>50</xdr:col>
      <xdr:colOff>165100</xdr:colOff>
      <xdr:row>79</xdr:row>
      <xdr:rowOff>63500</xdr:rowOff>
    </xdr:to>
    <xdr:sp macro="" textlink="">
      <xdr:nvSpPr>
        <xdr:cNvPr id="425" name="楕円 424"/>
        <xdr:cNvSpPr/>
      </xdr:nvSpPr>
      <xdr:spPr>
        <a:xfrm>
          <a:off x="9588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53975</xdr:rowOff>
    </xdr:from>
    <xdr:ext cx="469265" cy="258445"/>
    <xdr:sp macro="" textlink="">
      <xdr:nvSpPr>
        <xdr:cNvPr id="426" name="テキスト ボックス 425"/>
        <xdr:cNvSpPr txBox="1"/>
      </xdr:nvSpPr>
      <xdr:spPr>
        <a:xfrm>
          <a:off x="9404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118745</xdr:rowOff>
    </xdr:from>
    <xdr:to xmlns:xdr="http://schemas.openxmlformats.org/drawingml/2006/spreadsheetDrawing">
      <xdr:col>46</xdr:col>
      <xdr:colOff>38100</xdr:colOff>
      <xdr:row>79</xdr:row>
      <xdr:rowOff>48895</xdr:rowOff>
    </xdr:to>
    <xdr:sp macro="" textlink="">
      <xdr:nvSpPr>
        <xdr:cNvPr id="427" name="楕円 426"/>
        <xdr:cNvSpPr/>
      </xdr:nvSpPr>
      <xdr:spPr>
        <a:xfrm>
          <a:off x="869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40640</xdr:rowOff>
    </xdr:from>
    <xdr:ext cx="469265" cy="258445"/>
    <xdr:sp macro="" textlink="">
      <xdr:nvSpPr>
        <xdr:cNvPr id="428" name="テキスト ボックス 427"/>
        <xdr:cNvSpPr txBox="1"/>
      </xdr:nvSpPr>
      <xdr:spPr>
        <a:xfrm>
          <a:off x="8515350" y="13585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27940</xdr:rowOff>
    </xdr:to>
    <xdr:sp macro="" textlink="">
      <xdr:nvSpPr>
        <xdr:cNvPr id="429" name="楕円 428"/>
        <xdr:cNvSpPr/>
      </xdr:nvSpPr>
      <xdr:spPr>
        <a:xfrm>
          <a:off x="7810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19050</xdr:rowOff>
    </xdr:from>
    <xdr:ext cx="469265" cy="258445"/>
    <xdr:sp macro="" textlink="">
      <xdr:nvSpPr>
        <xdr:cNvPr id="430" name="テキスト ボックス 429"/>
        <xdr:cNvSpPr txBox="1"/>
      </xdr:nvSpPr>
      <xdr:spPr>
        <a:xfrm>
          <a:off x="7626350" y="13563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62230</xdr:rowOff>
    </xdr:from>
    <xdr:to xmlns:xdr="http://schemas.openxmlformats.org/drawingml/2006/spreadsheetDrawing">
      <xdr:col>36</xdr:col>
      <xdr:colOff>165100</xdr:colOff>
      <xdr:row>78</xdr:row>
      <xdr:rowOff>163830</xdr:rowOff>
    </xdr:to>
    <xdr:sp macro="" textlink="">
      <xdr:nvSpPr>
        <xdr:cNvPr id="431" name="楕円 430"/>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154940</xdr:rowOff>
    </xdr:from>
    <xdr:ext cx="469265" cy="258445"/>
    <xdr:sp macro="" textlink="">
      <xdr:nvSpPr>
        <xdr:cNvPr id="432" name="テキスト ボックス 431"/>
        <xdr:cNvSpPr txBox="1"/>
      </xdr:nvSpPr>
      <xdr:spPr>
        <a:xfrm>
          <a:off x="6737350" y="13528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6" name="テキスト ボックス 44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8" name="テキスト ボックス 44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0" name="テキスト ボックス 44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8445"/>
    <xdr:sp macro="" textlink="">
      <xdr:nvSpPr>
        <xdr:cNvPr id="457" name="普通建設事業費 （ うち更新整備　）最大値テキスト"/>
        <xdr:cNvSpPr txBox="1"/>
      </xdr:nvSpPr>
      <xdr:spPr>
        <a:xfrm>
          <a:off x="10528300" y="15551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22225</xdr:rowOff>
    </xdr:from>
    <xdr:to xmlns:xdr="http://schemas.openxmlformats.org/drawingml/2006/spreadsheetDrawing">
      <xdr:col>55</xdr:col>
      <xdr:colOff>0</xdr:colOff>
      <xdr:row>98</xdr:row>
      <xdr:rowOff>29210</xdr:rowOff>
    </xdr:to>
    <xdr:cxnSp macro="">
      <xdr:nvCxnSpPr>
        <xdr:cNvPr id="459" name="直線コネクタ 458"/>
        <xdr:cNvCxnSpPr/>
      </xdr:nvCxnSpPr>
      <xdr:spPr>
        <a:xfrm flipV="1">
          <a:off x="9639300" y="168243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4670" cy="259080"/>
    <xdr:sp macro="" textlink="">
      <xdr:nvSpPr>
        <xdr:cNvPr id="460" name="普通建設事業費 （ うち更新整備　）平均値テキスト"/>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29210</xdr:rowOff>
    </xdr:from>
    <xdr:to xmlns:xdr="http://schemas.openxmlformats.org/drawingml/2006/spreadsheetDrawing">
      <xdr:col>50</xdr:col>
      <xdr:colOff>114300</xdr:colOff>
      <xdr:row>98</xdr:row>
      <xdr:rowOff>36830</xdr:rowOff>
    </xdr:to>
    <xdr:cxnSp macro="">
      <xdr:nvCxnSpPr>
        <xdr:cNvPr id="462" name="直線コネクタ 461"/>
        <xdr:cNvCxnSpPr/>
      </xdr:nvCxnSpPr>
      <xdr:spPr>
        <a:xfrm flipV="1">
          <a:off x="8750300" y="16831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34035" cy="258445"/>
    <xdr:sp macro="" textlink="">
      <xdr:nvSpPr>
        <xdr:cNvPr id="464" name="テキスト ボックス 463"/>
        <xdr:cNvSpPr txBox="1"/>
      </xdr:nvSpPr>
      <xdr:spPr>
        <a:xfrm>
          <a:off x="9371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36830</xdr:rowOff>
    </xdr:from>
    <xdr:to xmlns:xdr="http://schemas.openxmlformats.org/drawingml/2006/spreadsheetDrawing">
      <xdr:col>45</xdr:col>
      <xdr:colOff>177800</xdr:colOff>
      <xdr:row>98</xdr:row>
      <xdr:rowOff>64135</xdr:rowOff>
    </xdr:to>
    <xdr:cxnSp macro="">
      <xdr:nvCxnSpPr>
        <xdr:cNvPr id="465" name="直線コネクタ 464"/>
        <xdr:cNvCxnSpPr/>
      </xdr:nvCxnSpPr>
      <xdr:spPr>
        <a:xfrm flipV="1">
          <a:off x="7861300" y="168389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34035" cy="259080"/>
    <xdr:sp macro="" textlink="">
      <xdr:nvSpPr>
        <xdr:cNvPr id="467" name="テキスト ボックス 466"/>
        <xdr:cNvSpPr txBox="1"/>
      </xdr:nvSpPr>
      <xdr:spPr>
        <a:xfrm>
          <a:off x="8482965" y="1653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43815</xdr:rowOff>
    </xdr:from>
    <xdr:to xmlns:xdr="http://schemas.openxmlformats.org/drawingml/2006/spreadsheetDrawing">
      <xdr:col>41</xdr:col>
      <xdr:colOff>50800</xdr:colOff>
      <xdr:row>98</xdr:row>
      <xdr:rowOff>64135</xdr:rowOff>
    </xdr:to>
    <xdr:cxnSp macro="">
      <xdr:nvCxnSpPr>
        <xdr:cNvPr id="468" name="直線コネクタ 467"/>
        <xdr:cNvCxnSpPr/>
      </xdr:nvCxnSpPr>
      <xdr:spPr>
        <a:xfrm>
          <a:off x="6972300" y="168459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34035" cy="258445"/>
    <xdr:sp macro="" textlink="">
      <xdr:nvSpPr>
        <xdr:cNvPr id="470" name="テキスト ボックス 469"/>
        <xdr:cNvSpPr txBox="1"/>
      </xdr:nvSpPr>
      <xdr:spPr>
        <a:xfrm>
          <a:off x="7593965"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34035" cy="258445"/>
    <xdr:sp macro="" textlink="">
      <xdr:nvSpPr>
        <xdr:cNvPr id="472" name="テキスト ボックス 471"/>
        <xdr:cNvSpPr txBox="1"/>
      </xdr:nvSpPr>
      <xdr:spPr>
        <a:xfrm>
          <a:off x="6704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143510</xdr:rowOff>
    </xdr:from>
    <xdr:to xmlns:xdr="http://schemas.openxmlformats.org/drawingml/2006/spreadsheetDrawing">
      <xdr:col>55</xdr:col>
      <xdr:colOff>50800</xdr:colOff>
      <xdr:row>98</xdr:row>
      <xdr:rowOff>73025</xdr:rowOff>
    </xdr:to>
    <xdr:sp macro="" textlink="">
      <xdr:nvSpPr>
        <xdr:cNvPr id="478" name="楕円 477"/>
        <xdr:cNvSpPr/>
      </xdr:nvSpPr>
      <xdr:spPr>
        <a:xfrm>
          <a:off x="104267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79" name="普通建設事業費 （ うち更新整備　）該当値テキスト"/>
        <xdr:cNvSpPr txBox="1"/>
      </xdr:nvSpPr>
      <xdr:spPr>
        <a:xfrm>
          <a:off x="10528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149225</xdr:rowOff>
    </xdr:from>
    <xdr:to xmlns:xdr="http://schemas.openxmlformats.org/drawingml/2006/spreadsheetDrawing">
      <xdr:col>50</xdr:col>
      <xdr:colOff>165100</xdr:colOff>
      <xdr:row>98</xdr:row>
      <xdr:rowOff>79375</xdr:rowOff>
    </xdr:to>
    <xdr:sp macro="" textlink="">
      <xdr:nvSpPr>
        <xdr:cNvPr id="480" name="楕円 479"/>
        <xdr:cNvSpPr/>
      </xdr:nvSpPr>
      <xdr:spPr>
        <a:xfrm>
          <a:off x="958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70485</xdr:rowOff>
    </xdr:from>
    <xdr:ext cx="534035" cy="259080"/>
    <xdr:sp macro="" textlink="">
      <xdr:nvSpPr>
        <xdr:cNvPr id="481" name="テキスト ボックス 480"/>
        <xdr:cNvSpPr txBox="1"/>
      </xdr:nvSpPr>
      <xdr:spPr>
        <a:xfrm>
          <a:off x="9371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157480</xdr:rowOff>
    </xdr:from>
    <xdr:to xmlns:xdr="http://schemas.openxmlformats.org/drawingml/2006/spreadsheetDrawing">
      <xdr:col>46</xdr:col>
      <xdr:colOff>38100</xdr:colOff>
      <xdr:row>98</xdr:row>
      <xdr:rowOff>87630</xdr:rowOff>
    </xdr:to>
    <xdr:sp macro="" textlink="">
      <xdr:nvSpPr>
        <xdr:cNvPr id="482" name="楕円 481"/>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78740</xdr:rowOff>
    </xdr:from>
    <xdr:ext cx="534035" cy="259080"/>
    <xdr:sp macro="" textlink="">
      <xdr:nvSpPr>
        <xdr:cNvPr id="483" name="テキスト ボックス 482"/>
        <xdr:cNvSpPr txBox="1"/>
      </xdr:nvSpPr>
      <xdr:spPr>
        <a:xfrm>
          <a:off x="8482965" y="1688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13335</xdr:rowOff>
    </xdr:from>
    <xdr:to xmlns:xdr="http://schemas.openxmlformats.org/drawingml/2006/spreadsheetDrawing">
      <xdr:col>41</xdr:col>
      <xdr:colOff>101600</xdr:colOff>
      <xdr:row>98</xdr:row>
      <xdr:rowOff>114935</xdr:rowOff>
    </xdr:to>
    <xdr:sp macro="" textlink="">
      <xdr:nvSpPr>
        <xdr:cNvPr id="484" name="楕円 483"/>
        <xdr:cNvSpPr/>
      </xdr:nvSpPr>
      <xdr:spPr>
        <a:xfrm>
          <a:off x="7810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106045</xdr:rowOff>
    </xdr:from>
    <xdr:ext cx="534035" cy="259080"/>
    <xdr:sp macro="" textlink="">
      <xdr:nvSpPr>
        <xdr:cNvPr id="485" name="テキスト ボックス 484"/>
        <xdr:cNvSpPr txBox="1"/>
      </xdr:nvSpPr>
      <xdr:spPr>
        <a:xfrm>
          <a:off x="7593965" y="16908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164465</xdr:rowOff>
    </xdr:from>
    <xdr:to xmlns:xdr="http://schemas.openxmlformats.org/drawingml/2006/spreadsheetDrawing">
      <xdr:col>36</xdr:col>
      <xdr:colOff>165100</xdr:colOff>
      <xdr:row>98</xdr:row>
      <xdr:rowOff>94615</xdr:rowOff>
    </xdr:to>
    <xdr:sp macro="" textlink="">
      <xdr:nvSpPr>
        <xdr:cNvPr id="486" name="楕円 485"/>
        <xdr:cNvSpPr/>
      </xdr:nvSpPr>
      <xdr:spPr>
        <a:xfrm>
          <a:off x="6921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86360</xdr:rowOff>
    </xdr:from>
    <xdr:ext cx="534035" cy="258445"/>
    <xdr:sp macro="" textlink="">
      <xdr:nvSpPr>
        <xdr:cNvPr id="487" name="テキスト ボックス 486"/>
        <xdr:cNvSpPr txBox="1"/>
      </xdr:nvSpPr>
      <xdr:spPr>
        <a:xfrm>
          <a:off x="6704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3" name="テキスト ボックス 502"/>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8445"/>
    <xdr:sp macro="" textlink="">
      <xdr:nvSpPr>
        <xdr:cNvPr id="514" name="災害復旧事業費最大値テキスト"/>
        <xdr:cNvSpPr txBox="1"/>
      </xdr:nvSpPr>
      <xdr:spPr>
        <a:xfrm>
          <a:off x="163703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52070</xdr:rowOff>
    </xdr:from>
    <xdr:to xmlns:xdr="http://schemas.openxmlformats.org/drawingml/2006/spreadsheetDrawing">
      <xdr:col>85</xdr:col>
      <xdr:colOff>127000</xdr:colOff>
      <xdr:row>38</xdr:row>
      <xdr:rowOff>156845</xdr:rowOff>
    </xdr:to>
    <xdr:cxnSp macro="">
      <xdr:nvCxnSpPr>
        <xdr:cNvPr id="516" name="直線コネクタ 515"/>
        <xdr:cNvCxnSpPr/>
      </xdr:nvCxnSpPr>
      <xdr:spPr>
        <a:xfrm>
          <a:off x="15481300" y="656717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58445"/>
    <xdr:sp macro="" textlink="">
      <xdr:nvSpPr>
        <xdr:cNvPr id="517" name="災害復旧事業費平均値テキスト"/>
        <xdr:cNvSpPr txBox="1"/>
      </xdr:nvSpPr>
      <xdr:spPr>
        <a:xfrm>
          <a:off x="16370300" y="6432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52070</xdr:rowOff>
    </xdr:from>
    <xdr:to xmlns:xdr="http://schemas.openxmlformats.org/drawingml/2006/spreadsheetDrawing">
      <xdr:col>81</xdr:col>
      <xdr:colOff>50800</xdr:colOff>
      <xdr:row>38</xdr:row>
      <xdr:rowOff>60960</xdr:rowOff>
    </xdr:to>
    <xdr:cxnSp macro="">
      <xdr:nvCxnSpPr>
        <xdr:cNvPr id="519" name="直線コネクタ 518"/>
        <xdr:cNvCxnSpPr/>
      </xdr:nvCxnSpPr>
      <xdr:spPr>
        <a:xfrm flipV="1">
          <a:off x="14592300" y="6567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145415</xdr:rowOff>
    </xdr:from>
    <xdr:ext cx="469265" cy="258445"/>
    <xdr:sp macro="" textlink="">
      <xdr:nvSpPr>
        <xdr:cNvPr id="521" name="テキスト ボックス 520"/>
        <xdr:cNvSpPr txBox="1"/>
      </xdr:nvSpPr>
      <xdr:spPr>
        <a:xfrm>
          <a:off x="15246350" y="6660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60960</xdr:rowOff>
    </xdr:from>
    <xdr:to xmlns:xdr="http://schemas.openxmlformats.org/drawingml/2006/spreadsheetDrawing">
      <xdr:col>76</xdr:col>
      <xdr:colOff>114300</xdr:colOff>
      <xdr:row>39</xdr:row>
      <xdr:rowOff>8890</xdr:rowOff>
    </xdr:to>
    <xdr:cxnSp macro="">
      <xdr:nvCxnSpPr>
        <xdr:cNvPr id="522" name="直線コネクタ 521"/>
        <xdr:cNvCxnSpPr/>
      </xdr:nvCxnSpPr>
      <xdr:spPr>
        <a:xfrm flipV="1">
          <a:off x="13703300" y="657606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130175</xdr:rowOff>
    </xdr:from>
    <xdr:ext cx="534035" cy="259080"/>
    <xdr:sp macro="" textlink="">
      <xdr:nvSpPr>
        <xdr:cNvPr id="524" name="テキスト ボックス 523"/>
        <xdr:cNvSpPr txBox="1"/>
      </xdr:nvSpPr>
      <xdr:spPr>
        <a:xfrm>
          <a:off x="14324965" y="664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166370</xdr:rowOff>
    </xdr:from>
    <xdr:to xmlns:xdr="http://schemas.openxmlformats.org/drawingml/2006/spreadsheetDrawing">
      <xdr:col>71</xdr:col>
      <xdr:colOff>177800</xdr:colOff>
      <xdr:row>39</xdr:row>
      <xdr:rowOff>8890</xdr:rowOff>
    </xdr:to>
    <xdr:cxnSp macro="">
      <xdr:nvCxnSpPr>
        <xdr:cNvPr id="525" name="直線コネクタ 524"/>
        <xdr:cNvCxnSpPr/>
      </xdr:nvCxnSpPr>
      <xdr:spPr>
        <a:xfrm>
          <a:off x="12814300" y="66814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69265" cy="258445"/>
    <xdr:sp macro="" textlink="">
      <xdr:nvSpPr>
        <xdr:cNvPr id="527" name="テキスト ボックス 526"/>
        <xdr:cNvSpPr txBox="1"/>
      </xdr:nvSpPr>
      <xdr:spPr>
        <a:xfrm>
          <a:off x="13468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34035" cy="258445"/>
    <xdr:sp macro="" textlink="">
      <xdr:nvSpPr>
        <xdr:cNvPr id="529" name="テキスト ボックス 528"/>
        <xdr:cNvSpPr txBox="1"/>
      </xdr:nvSpPr>
      <xdr:spPr>
        <a:xfrm>
          <a:off x="12546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106045</xdr:rowOff>
    </xdr:from>
    <xdr:to xmlns:xdr="http://schemas.openxmlformats.org/drawingml/2006/spreadsheetDrawing">
      <xdr:col>85</xdr:col>
      <xdr:colOff>177800</xdr:colOff>
      <xdr:row>39</xdr:row>
      <xdr:rowOff>36195</xdr:rowOff>
    </xdr:to>
    <xdr:sp macro="" textlink="">
      <xdr:nvSpPr>
        <xdr:cNvPr id="535" name="楕円 534"/>
        <xdr:cNvSpPr/>
      </xdr:nvSpPr>
      <xdr:spPr>
        <a:xfrm>
          <a:off x="16268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44450</xdr:rowOff>
    </xdr:from>
    <xdr:ext cx="469900" cy="259080"/>
    <xdr:sp macro="" textlink="">
      <xdr:nvSpPr>
        <xdr:cNvPr id="536" name="災害復旧事業費該当値テキスト"/>
        <xdr:cNvSpPr txBox="1"/>
      </xdr:nvSpPr>
      <xdr:spPr>
        <a:xfrm>
          <a:off x="163703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1270</xdr:rowOff>
    </xdr:from>
    <xdr:to xmlns:xdr="http://schemas.openxmlformats.org/drawingml/2006/spreadsheetDrawing">
      <xdr:col>81</xdr:col>
      <xdr:colOff>101600</xdr:colOff>
      <xdr:row>38</xdr:row>
      <xdr:rowOff>102870</xdr:rowOff>
    </xdr:to>
    <xdr:sp macro="" textlink="">
      <xdr:nvSpPr>
        <xdr:cNvPr id="537" name="楕円 536"/>
        <xdr:cNvSpPr/>
      </xdr:nvSpPr>
      <xdr:spPr>
        <a:xfrm>
          <a:off x="1543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119380</xdr:rowOff>
    </xdr:from>
    <xdr:ext cx="534035" cy="259080"/>
    <xdr:sp macro="" textlink="">
      <xdr:nvSpPr>
        <xdr:cNvPr id="538" name="テキスト ボックス 537"/>
        <xdr:cNvSpPr txBox="1"/>
      </xdr:nvSpPr>
      <xdr:spPr>
        <a:xfrm>
          <a:off x="15213965"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39" name="楕円 538"/>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128270</xdr:rowOff>
    </xdr:from>
    <xdr:ext cx="534035" cy="259080"/>
    <xdr:sp macro="" textlink="">
      <xdr:nvSpPr>
        <xdr:cNvPr id="540" name="テキスト ボックス 539"/>
        <xdr:cNvSpPr txBox="1"/>
      </xdr:nvSpPr>
      <xdr:spPr>
        <a:xfrm>
          <a:off x="14324965" y="6300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129540</xdr:rowOff>
    </xdr:from>
    <xdr:to xmlns:xdr="http://schemas.openxmlformats.org/drawingml/2006/spreadsheetDrawing">
      <xdr:col>72</xdr:col>
      <xdr:colOff>38100</xdr:colOff>
      <xdr:row>39</xdr:row>
      <xdr:rowOff>59690</xdr:rowOff>
    </xdr:to>
    <xdr:sp macro="" textlink="">
      <xdr:nvSpPr>
        <xdr:cNvPr id="541" name="楕円 540"/>
        <xdr:cNvSpPr/>
      </xdr:nvSpPr>
      <xdr:spPr>
        <a:xfrm>
          <a:off x="13652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50800</xdr:rowOff>
    </xdr:from>
    <xdr:ext cx="469265" cy="259080"/>
    <xdr:sp macro="" textlink="">
      <xdr:nvSpPr>
        <xdr:cNvPr id="542" name="テキスト ボックス 541"/>
        <xdr:cNvSpPr txBox="1"/>
      </xdr:nvSpPr>
      <xdr:spPr>
        <a:xfrm>
          <a:off x="13468350" y="6737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115570</xdr:rowOff>
    </xdr:from>
    <xdr:to xmlns:xdr="http://schemas.openxmlformats.org/drawingml/2006/spreadsheetDrawing">
      <xdr:col>67</xdr:col>
      <xdr:colOff>101600</xdr:colOff>
      <xdr:row>39</xdr:row>
      <xdr:rowOff>45720</xdr:rowOff>
    </xdr:to>
    <xdr:sp macro="" textlink="">
      <xdr:nvSpPr>
        <xdr:cNvPr id="543" name="楕円 542"/>
        <xdr:cNvSpPr/>
      </xdr:nvSpPr>
      <xdr:spPr>
        <a:xfrm>
          <a:off x="12763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36830</xdr:rowOff>
    </xdr:from>
    <xdr:ext cx="469265" cy="259080"/>
    <xdr:sp macro="" textlink="">
      <xdr:nvSpPr>
        <xdr:cNvPr id="544" name="テキスト ボックス 543"/>
        <xdr:cNvSpPr txBox="1"/>
      </xdr:nvSpPr>
      <xdr:spPr>
        <a:xfrm>
          <a:off x="12579350" y="6723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5" name="テキスト ボックス 60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7" name="テキスト ボックス 60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9" name="テキスト ボックス 60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1" name="テキスト ボックス 61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3" name="テキスト ボックス 61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50800</xdr:rowOff>
    </xdr:from>
    <xdr:to xmlns:xdr="http://schemas.openxmlformats.org/drawingml/2006/spreadsheetDrawing">
      <xdr:col>85</xdr:col>
      <xdr:colOff>127000</xdr:colOff>
      <xdr:row>77</xdr:row>
      <xdr:rowOff>71755</xdr:rowOff>
    </xdr:to>
    <xdr:cxnSp macro="">
      <xdr:nvCxnSpPr>
        <xdr:cNvPr id="620" name="直線コネクタ 619"/>
        <xdr:cNvCxnSpPr/>
      </xdr:nvCxnSpPr>
      <xdr:spPr>
        <a:xfrm>
          <a:off x="15481300" y="132524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21" name="公債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50800</xdr:rowOff>
    </xdr:from>
    <xdr:to xmlns:xdr="http://schemas.openxmlformats.org/drawingml/2006/spreadsheetDrawing">
      <xdr:col>81</xdr:col>
      <xdr:colOff>50800</xdr:colOff>
      <xdr:row>77</xdr:row>
      <xdr:rowOff>53340</xdr:rowOff>
    </xdr:to>
    <xdr:cxnSp macro="">
      <xdr:nvCxnSpPr>
        <xdr:cNvPr id="623" name="直線コネクタ 622"/>
        <xdr:cNvCxnSpPr/>
      </xdr:nvCxnSpPr>
      <xdr:spPr>
        <a:xfrm flipV="1">
          <a:off x="14592300" y="132524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4035" cy="259080"/>
    <xdr:sp macro="" textlink="">
      <xdr:nvSpPr>
        <xdr:cNvPr id="625" name="テキスト ボックス 624"/>
        <xdr:cNvSpPr txBox="1"/>
      </xdr:nvSpPr>
      <xdr:spPr>
        <a:xfrm>
          <a:off x="15213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22225</xdr:rowOff>
    </xdr:from>
    <xdr:to xmlns:xdr="http://schemas.openxmlformats.org/drawingml/2006/spreadsheetDrawing">
      <xdr:col>76</xdr:col>
      <xdr:colOff>114300</xdr:colOff>
      <xdr:row>77</xdr:row>
      <xdr:rowOff>53340</xdr:rowOff>
    </xdr:to>
    <xdr:cxnSp macro="">
      <xdr:nvCxnSpPr>
        <xdr:cNvPr id="626" name="直線コネクタ 625"/>
        <xdr:cNvCxnSpPr/>
      </xdr:nvCxnSpPr>
      <xdr:spPr>
        <a:xfrm>
          <a:off x="13703300" y="132238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xdr:rowOff>
    </xdr:from>
    <xdr:ext cx="534035" cy="259080"/>
    <xdr:sp macro="" textlink="">
      <xdr:nvSpPr>
        <xdr:cNvPr id="628" name="テキスト ボックス 627"/>
        <xdr:cNvSpPr txBox="1"/>
      </xdr:nvSpPr>
      <xdr:spPr>
        <a:xfrm>
          <a:off x="14324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22225</xdr:rowOff>
    </xdr:from>
    <xdr:to xmlns:xdr="http://schemas.openxmlformats.org/drawingml/2006/spreadsheetDrawing">
      <xdr:col>71</xdr:col>
      <xdr:colOff>177800</xdr:colOff>
      <xdr:row>77</xdr:row>
      <xdr:rowOff>87630</xdr:rowOff>
    </xdr:to>
    <xdr:cxnSp macro="">
      <xdr:nvCxnSpPr>
        <xdr:cNvPr id="629" name="直線コネクタ 628"/>
        <xdr:cNvCxnSpPr/>
      </xdr:nvCxnSpPr>
      <xdr:spPr>
        <a:xfrm flipV="1">
          <a:off x="12814300" y="1322387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20320</xdr:rowOff>
    </xdr:from>
    <xdr:ext cx="534035" cy="258445"/>
    <xdr:sp macro="" textlink="">
      <xdr:nvSpPr>
        <xdr:cNvPr id="631" name="テキスト ボックス 630"/>
        <xdr:cNvSpPr txBox="1"/>
      </xdr:nvSpPr>
      <xdr:spPr>
        <a:xfrm>
          <a:off x="13435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23495</xdr:rowOff>
    </xdr:from>
    <xdr:ext cx="534035" cy="259080"/>
    <xdr:sp macro="" textlink="">
      <xdr:nvSpPr>
        <xdr:cNvPr id="633" name="テキスト ボックス 632"/>
        <xdr:cNvSpPr txBox="1"/>
      </xdr:nvSpPr>
      <xdr:spPr>
        <a:xfrm>
          <a:off x="12546965" y="1339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20955</xdr:rowOff>
    </xdr:from>
    <xdr:to xmlns:xdr="http://schemas.openxmlformats.org/drawingml/2006/spreadsheetDrawing">
      <xdr:col>85</xdr:col>
      <xdr:colOff>177800</xdr:colOff>
      <xdr:row>77</xdr:row>
      <xdr:rowOff>122555</xdr:rowOff>
    </xdr:to>
    <xdr:sp macro="" textlink="">
      <xdr:nvSpPr>
        <xdr:cNvPr id="639" name="楕円 638"/>
        <xdr:cNvSpPr/>
      </xdr:nvSpPr>
      <xdr:spPr>
        <a:xfrm>
          <a:off x="162687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43815</xdr:rowOff>
    </xdr:from>
    <xdr:ext cx="598805" cy="258445"/>
    <xdr:sp macro="" textlink="">
      <xdr:nvSpPr>
        <xdr:cNvPr id="640" name="公債費該当値テキスト"/>
        <xdr:cNvSpPr txBox="1"/>
      </xdr:nvSpPr>
      <xdr:spPr>
        <a:xfrm>
          <a:off x="16370300" y="13074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171450</xdr:rowOff>
    </xdr:from>
    <xdr:to xmlns:xdr="http://schemas.openxmlformats.org/drawingml/2006/spreadsheetDrawing">
      <xdr:col>81</xdr:col>
      <xdr:colOff>101600</xdr:colOff>
      <xdr:row>77</xdr:row>
      <xdr:rowOff>101600</xdr:rowOff>
    </xdr:to>
    <xdr:sp macro="" textlink="">
      <xdr:nvSpPr>
        <xdr:cNvPr id="641" name="楕円 640"/>
        <xdr:cNvSpPr/>
      </xdr:nvSpPr>
      <xdr:spPr>
        <a:xfrm>
          <a:off x="15430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118110</xdr:rowOff>
    </xdr:from>
    <xdr:ext cx="598170" cy="259080"/>
    <xdr:sp macro="" textlink="">
      <xdr:nvSpPr>
        <xdr:cNvPr id="642" name="テキスト ボックス 641"/>
        <xdr:cNvSpPr txBox="1"/>
      </xdr:nvSpPr>
      <xdr:spPr>
        <a:xfrm>
          <a:off x="15181580" y="12976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2540</xdr:rowOff>
    </xdr:from>
    <xdr:to xmlns:xdr="http://schemas.openxmlformats.org/drawingml/2006/spreadsheetDrawing">
      <xdr:col>76</xdr:col>
      <xdr:colOff>165100</xdr:colOff>
      <xdr:row>77</xdr:row>
      <xdr:rowOff>104140</xdr:rowOff>
    </xdr:to>
    <xdr:sp macro="" textlink="">
      <xdr:nvSpPr>
        <xdr:cNvPr id="643" name="楕円 642"/>
        <xdr:cNvSpPr/>
      </xdr:nvSpPr>
      <xdr:spPr>
        <a:xfrm>
          <a:off x="14541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120650</xdr:rowOff>
    </xdr:from>
    <xdr:ext cx="598170" cy="258445"/>
    <xdr:sp macro="" textlink="">
      <xdr:nvSpPr>
        <xdr:cNvPr id="644" name="テキスト ボックス 643"/>
        <xdr:cNvSpPr txBox="1"/>
      </xdr:nvSpPr>
      <xdr:spPr>
        <a:xfrm>
          <a:off x="14292580" y="12979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143510</xdr:rowOff>
    </xdr:from>
    <xdr:to xmlns:xdr="http://schemas.openxmlformats.org/drawingml/2006/spreadsheetDrawing">
      <xdr:col>72</xdr:col>
      <xdr:colOff>38100</xdr:colOff>
      <xdr:row>77</xdr:row>
      <xdr:rowOff>73025</xdr:rowOff>
    </xdr:to>
    <xdr:sp macro="" textlink="">
      <xdr:nvSpPr>
        <xdr:cNvPr id="645" name="楕円 644"/>
        <xdr:cNvSpPr/>
      </xdr:nvSpPr>
      <xdr:spPr>
        <a:xfrm>
          <a:off x="13652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89535</xdr:rowOff>
    </xdr:from>
    <xdr:ext cx="598170" cy="258445"/>
    <xdr:sp macro="" textlink="">
      <xdr:nvSpPr>
        <xdr:cNvPr id="646" name="テキスト ボックス 645"/>
        <xdr:cNvSpPr txBox="1"/>
      </xdr:nvSpPr>
      <xdr:spPr>
        <a:xfrm>
          <a:off x="13403580" y="12948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36830</xdr:rowOff>
    </xdr:from>
    <xdr:to xmlns:xdr="http://schemas.openxmlformats.org/drawingml/2006/spreadsheetDrawing">
      <xdr:col>67</xdr:col>
      <xdr:colOff>101600</xdr:colOff>
      <xdr:row>77</xdr:row>
      <xdr:rowOff>138430</xdr:rowOff>
    </xdr:to>
    <xdr:sp macro="" textlink="">
      <xdr:nvSpPr>
        <xdr:cNvPr id="647" name="楕円 646"/>
        <xdr:cNvSpPr/>
      </xdr:nvSpPr>
      <xdr:spPr>
        <a:xfrm>
          <a:off x="12763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154940</xdr:rowOff>
    </xdr:from>
    <xdr:ext cx="534035" cy="258445"/>
    <xdr:sp macro="" textlink="">
      <xdr:nvSpPr>
        <xdr:cNvPr id="648" name="テキスト ボックス 647"/>
        <xdr:cNvSpPr txBox="1"/>
      </xdr:nvSpPr>
      <xdr:spPr>
        <a:xfrm>
          <a:off x="12546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4" name="テキスト ボックス 66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6" name="テキスト ボックス 66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8" name="テキスト ボックス 66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8445"/>
    <xdr:sp macro="" textlink="">
      <xdr:nvSpPr>
        <xdr:cNvPr id="673" name="積立金最大値テキスト"/>
        <xdr:cNvSpPr txBox="1"/>
      </xdr:nvSpPr>
      <xdr:spPr>
        <a:xfrm>
          <a:off x="16370300" y="15369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75565</xdr:rowOff>
    </xdr:from>
    <xdr:to xmlns:xdr="http://schemas.openxmlformats.org/drawingml/2006/spreadsheetDrawing">
      <xdr:col>85</xdr:col>
      <xdr:colOff>127000</xdr:colOff>
      <xdr:row>98</xdr:row>
      <xdr:rowOff>83820</xdr:rowOff>
    </xdr:to>
    <xdr:cxnSp macro="">
      <xdr:nvCxnSpPr>
        <xdr:cNvPr id="675" name="直線コネクタ 674"/>
        <xdr:cNvCxnSpPr/>
      </xdr:nvCxnSpPr>
      <xdr:spPr>
        <a:xfrm flipV="1">
          <a:off x="15481300" y="168776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8890</xdr:rowOff>
    </xdr:from>
    <xdr:ext cx="534670" cy="258445"/>
    <xdr:sp macro="" textlink="">
      <xdr:nvSpPr>
        <xdr:cNvPr id="676" name="積立金平均値テキスト"/>
        <xdr:cNvSpPr txBox="1"/>
      </xdr:nvSpPr>
      <xdr:spPr>
        <a:xfrm>
          <a:off x="16370300" y="16639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79375</xdr:rowOff>
    </xdr:from>
    <xdr:to xmlns:xdr="http://schemas.openxmlformats.org/drawingml/2006/spreadsheetDrawing">
      <xdr:col>81</xdr:col>
      <xdr:colOff>50800</xdr:colOff>
      <xdr:row>98</xdr:row>
      <xdr:rowOff>83820</xdr:rowOff>
    </xdr:to>
    <xdr:cxnSp macro="">
      <xdr:nvCxnSpPr>
        <xdr:cNvPr id="678" name="直線コネクタ 677"/>
        <xdr:cNvCxnSpPr/>
      </xdr:nvCxnSpPr>
      <xdr:spPr>
        <a:xfrm>
          <a:off x="14592300" y="168814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34035" cy="259080"/>
    <xdr:sp macro="" textlink="">
      <xdr:nvSpPr>
        <xdr:cNvPr id="680" name="テキスト ボックス 679"/>
        <xdr:cNvSpPr txBox="1"/>
      </xdr:nvSpPr>
      <xdr:spPr>
        <a:xfrm>
          <a:off x="15213965" y="16565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79375</xdr:rowOff>
    </xdr:from>
    <xdr:to xmlns:xdr="http://schemas.openxmlformats.org/drawingml/2006/spreadsheetDrawing">
      <xdr:col>76</xdr:col>
      <xdr:colOff>114300</xdr:colOff>
      <xdr:row>98</xdr:row>
      <xdr:rowOff>99060</xdr:rowOff>
    </xdr:to>
    <xdr:cxnSp macro="">
      <xdr:nvCxnSpPr>
        <xdr:cNvPr id="681" name="直線コネクタ 680"/>
        <xdr:cNvCxnSpPr/>
      </xdr:nvCxnSpPr>
      <xdr:spPr>
        <a:xfrm flipV="1">
          <a:off x="13703300" y="168814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34035" cy="259080"/>
    <xdr:sp macro="" textlink="">
      <xdr:nvSpPr>
        <xdr:cNvPr id="683" name="テキスト ボックス 682"/>
        <xdr:cNvSpPr txBox="1"/>
      </xdr:nvSpPr>
      <xdr:spPr>
        <a:xfrm>
          <a:off x="14324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99060</xdr:rowOff>
    </xdr:from>
    <xdr:to xmlns:xdr="http://schemas.openxmlformats.org/drawingml/2006/spreadsheetDrawing">
      <xdr:col>71</xdr:col>
      <xdr:colOff>177800</xdr:colOff>
      <xdr:row>98</xdr:row>
      <xdr:rowOff>102870</xdr:rowOff>
    </xdr:to>
    <xdr:cxnSp macro="">
      <xdr:nvCxnSpPr>
        <xdr:cNvPr id="684" name="直線コネクタ 683"/>
        <xdr:cNvCxnSpPr/>
      </xdr:nvCxnSpPr>
      <xdr:spPr>
        <a:xfrm flipV="1">
          <a:off x="12814300" y="169011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34035" cy="258445"/>
    <xdr:sp macro="" textlink="">
      <xdr:nvSpPr>
        <xdr:cNvPr id="686" name="テキスト ボックス 685"/>
        <xdr:cNvSpPr txBox="1"/>
      </xdr:nvSpPr>
      <xdr:spPr>
        <a:xfrm>
          <a:off x="13435965" y="16593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148590</xdr:rowOff>
    </xdr:from>
    <xdr:ext cx="534035" cy="259080"/>
    <xdr:sp macro="" textlink="">
      <xdr:nvSpPr>
        <xdr:cNvPr id="688" name="テキスト ボックス 687"/>
        <xdr:cNvSpPr txBox="1"/>
      </xdr:nvSpPr>
      <xdr:spPr>
        <a:xfrm>
          <a:off x="12546965" y="16607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24765</xdr:rowOff>
    </xdr:from>
    <xdr:to xmlns:xdr="http://schemas.openxmlformats.org/drawingml/2006/spreadsheetDrawing">
      <xdr:col>85</xdr:col>
      <xdr:colOff>177800</xdr:colOff>
      <xdr:row>98</xdr:row>
      <xdr:rowOff>126365</xdr:rowOff>
    </xdr:to>
    <xdr:sp macro="" textlink="">
      <xdr:nvSpPr>
        <xdr:cNvPr id="694" name="楕円 693"/>
        <xdr:cNvSpPr/>
      </xdr:nvSpPr>
      <xdr:spPr>
        <a:xfrm>
          <a:off x="16268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95" name="積立金該当値テキスト"/>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33020</xdr:rowOff>
    </xdr:from>
    <xdr:to xmlns:xdr="http://schemas.openxmlformats.org/drawingml/2006/spreadsheetDrawing">
      <xdr:col>81</xdr:col>
      <xdr:colOff>101600</xdr:colOff>
      <xdr:row>98</xdr:row>
      <xdr:rowOff>134620</xdr:rowOff>
    </xdr:to>
    <xdr:sp macro="" textlink="">
      <xdr:nvSpPr>
        <xdr:cNvPr id="696" name="楕円 695"/>
        <xdr:cNvSpPr/>
      </xdr:nvSpPr>
      <xdr:spPr>
        <a:xfrm>
          <a:off x="15430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125730</xdr:rowOff>
    </xdr:from>
    <xdr:ext cx="534035" cy="259080"/>
    <xdr:sp macro="" textlink="">
      <xdr:nvSpPr>
        <xdr:cNvPr id="697" name="テキスト ボックス 696"/>
        <xdr:cNvSpPr txBox="1"/>
      </xdr:nvSpPr>
      <xdr:spPr>
        <a:xfrm>
          <a:off x="15213965" y="16927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29210</xdr:rowOff>
    </xdr:from>
    <xdr:to xmlns:xdr="http://schemas.openxmlformats.org/drawingml/2006/spreadsheetDrawing">
      <xdr:col>76</xdr:col>
      <xdr:colOff>165100</xdr:colOff>
      <xdr:row>98</xdr:row>
      <xdr:rowOff>130175</xdr:rowOff>
    </xdr:to>
    <xdr:sp macro="" textlink="">
      <xdr:nvSpPr>
        <xdr:cNvPr id="698" name="楕円 697"/>
        <xdr:cNvSpPr/>
      </xdr:nvSpPr>
      <xdr:spPr>
        <a:xfrm>
          <a:off x="14541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121285</xdr:rowOff>
    </xdr:from>
    <xdr:ext cx="534035" cy="258445"/>
    <xdr:sp macro="" textlink="">
      <xdr:nvSpPr>
        <xdr:cNvPr id="699" name="テキスト ボックス 698"/>
        <xdr:cNvSpPr txBox="1"/>
      </xdr:nvSpPr>
      <xdr:spPr>
        <a:xfrm>
          <a:off x="14324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48260</xdr:rowOff>
    </xdr:from>
    <xdr:to xmlns:xdr="http://schemas.openxmlformats.org/drawingml/2006/spreadsheetDrawing">
      <xdr:col>72</xdr:col>
      <xdr:colOff>38100</xdr:colOff>
      <xdr:row>98</xdr:row>
      <xdr:rowOff>149860</xdr:rowOff>
    </xdr:to>
    <xdr:sp macro="" textlink="">
      <xdr:nvSpPr>
        <xdr:cNvPr id="700" name="楕円 699"/>
        <xdr:cNvSpPr/>
      </xdr:nvSpPr>
      <xdr:spPr>
        <a:xfrm>
          <a:off x="13652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140970</xdr:rowOff>
    </xdr:from>
    <xdr:ext cx="534035" cy="259080"/>
    <xdr:sp macro="" textlink="">
      <xdr:nvSpPr>
        <xdr:cNvPr id="701" name="テキスト ボックス 700"/>
        <xdr:cNvSpPr txBox="1"/>
      </xdr:nvSpPr>
      <xdr:spPr>
        <a:xfrm>
          <a:off x="13435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52070</xdr:rowOff>
    </xdr:from>
    <xdr:to xmlns:xdr="http://schemas.openxmlformats.org/drawingml/2006/spreadsheetDrawing">
      <xdr:col>67</xdr:col>
      <xdr:colOff>101600</xdr:colOff>
      <xdr:row>98</xdr:row>
      <xdr:rowOff>153670</xdr:rowOff>
    </xdr:to>
    <xdr:sp macro="" textlink="">
      <xdr:nvSpPr>
        <xdr:cNvPr id="702" name="楕円 701"/>
        <xdr:cNvSpPr/>
      </xdr:nvSpPr>
      <xdr:spPr>
        <a:xfrm>
          <a:off x="12763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144780</xdr:rowOff>
    </xdr:from>
    <xdr:ext cx="534035" cy="258445"/>
    <xdr:sp macro="" textlink="">
      <xdr:nvSpPr>
        <xdr:cNvPr id="703" name="テキスト ボックス 702"/>
        <xdr:cNvSpPr txBox="1"/>
      </xdr:nvSpPr>
      <xdr:spPr>
        <a:xfrm>
          <a:off x="12546965" y="1694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5" name="テキスト ボックス 724"/>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58445"/>
    <xdr:sp macro="" textlink="">
      <xdr:nvSpPr>
        <xdr:cNvPr id="730" name="投資及び出資金最大値テキスト"/>
        <xdr:cNvSpPr txBox="1"/>
      </xdr:nvSpPr>
      <xdr:spPr>
        <a:xfrm>
          <a:off x="22212300" y="5186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9265" cy="259080"/>
    <xdr:sp macro="" textlink="">
      <xdr:nvSpPr>
        <xdr:cNvPr id="737" name="テキスト ボックス 736"/>
        <xdr:cNvSpPr txBox="1"/>
      </xdr:nvSpPr>
      <xdr:spPr>
        <a:xfrm>
          <a:off x="21088350" y="638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69265" cy="258445"/>
    <xdr:sp macro="" textlink="">
      <xdr:nvSpPr>
        <xdr:cNvPr id="740" name="テキスト ボックス 739"/>
        <xdr:cNvSpPr txBox="1"/>
      </xdr:nvSpPr>
      <xdr:spPr>
        <a:xfrm>
          <a:off x="20199350" y="6386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9265" cy="259080"/>
    <xdr:sp macro="" textlink="">
      <xdr:nvSpPr>
        <xdr:cNvPr id="743" name="テキスト ボックス 742"/>
        <xdr:cNvSpPr txBox="1"/>
      </xdr:nvSpPr>
      <xdr:spPr>
        <a:xfrm>
          <a:off x="19310350" y="6381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69265" cy="258445"/>
    <xdr:sp macro="" textlink="">
      <xdr:nvSpPr>
        <xdr:cNvPr id="745" name="テキスト ボックス 744"/>
        <xdr:cNvSpPr txBox="1"/>
      </xdr:nvSpPr>
      <xdr:spPr>
        <a:xfrm>
          <a:off x="18421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4" name="テキスト ボックス 77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58445"/>
    <xdr:sp macro="" textlink="">
      <xdr:nvSpPr>
        <xdr:cNvPr id="785" name="貸付金最大値テキスト"/>
        <xdr:cNvSpPr txBox="1"/>
      </xdr:nvSpPr>
      <xdr:spPr>
        <a:xfrm>
          <a:off x="22212300" y="849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29210</xdr:rowOff>
    </xdr:from>
    <xdr:to xmlns:xdr="http://schemas.openxmlformats.org/drawingml/2006/spreadsheetDrawing">
      <xdr:col>116</xdr:col>
      <xdr:colOff>63500</xdr:colOff>
      <xdr:row>58</xdr:row>
      <xdr:rowOff>29210</xdr:rowOff>
    </xdr:to>
    <xdr:cxnSp macro="">
      <xdr:nvCxnSpPr>
        <xdr:cNvPr id="787" name="直線コネクタ 786"/>
        <xdr:cNvCxnSpPr/>
      </xdr:nvCxnSpPr>
      <xdr:spPr>
        <a:xfrm>
          <a:off x="21323300" y="9973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58445"/>
    <xdr:sp macro="" textlink="">
      <xdr:nvSpPr>
        <xdr:cNvPr id="788" name="貸付金平均値テキスト"/>
        <xdr:cNvSpPr txBox="1"/>
      </xdr:nvSpPr>
      <xdr:spPr>
        <a:xfrm>
          <a:off x="22212300" y="9746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29210</xdr:rowOff>
    </xdr:from>
    <xdr:to xmlns:xdr="http://schemas.openxmlformats.org/drawingml/2006/spreadsheetDrawing">
      <xdr:col>111</xdr:col>
      <xdr:colOff>177800</xdr:colOff>
      <xdr:row>58</xdr:row>
      <xdr:rowOff>31115</xdr:rowOff>
    </xdr:to>
    <xdr:cxnSp macro="">
      <xdr:nvCxnSpPr>
        <xdr:cNvPr id="790" name="直線コネクタ 789"/>
        <xdr:cNvCxnSpPr/>
      </xdr:nvCxnSpPr>
      <xdr:spPr>
        <a:xfrm flipV="1">
          <a:off x="20434300" y="99733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69265" cy="259080"/>
    <xdr:sp macro="" textlink="">
      <xdr:nvSpPr>
        <xdr:cNvPr id="792" name="テキスト ボックス 791"/>
        <xdr:cNvSpPr txBox="1"/>
      </xdr:nvSpPr>
      <xdr:spPr>
        <a:xfrm>
          <a:off x="21088350" y="967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31115</xdr:rowOff>
    </xdr:from>
    <xdr:to xmlns:xdr="http://schemas.openxmlformats.org/drawingml/2006/spreadsheetDrawing">
      <xdr:col>107</xdr:col>
      <xdr:colOff>50800</xdr:colOff>
      <xdr:row>58</xdr:row>
      <xdr:rowOff>32385</xdr:rowOff>
    </xdr:to>
    <xdr:cxnSp macro="">
      <xdr:nvCxnSpPr>
        <xdr:cNvPr id="793" name="直線コネクタ 792"/>
        <xdr:cNvCxnSpPr/>
      </xdr:nvCxnSpPr>
      <xdr:spPr>
        <a:xfrm flipV="1">
          <a:off x="19545300" y="99752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69265" cy="259080"/>
    <xdr:sp macro="" textlink="">
      <xdr:nvSpPr>
        <xdr:cNvPr id="795" name="テキスト ボックス 794"/>
        <xdr:cNvSpPr txBox="1"/>
      </xdr:nvSpPr>
      <xdr:spPr>
        <a:xfrm>
          <a:off x="20199350" y="9679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160655</xdr:rowOff>
    </xdr:from>
    <xdr:to xmlns:xdr="http://schemas.openxmlformats.org/drawingml/2006/spreadsheetDrawing">
      <xdr:col>102</xdr:col>
      <xdr:colOff>114300</xdr:colOff>
      <xdr:row>58</xdr:row>
      <xdr:rowOff>32385</xdr:rowOff>
    </xdr:to>
    <xdr:cxnSp macro="">
      <xdr:nvCxnSpPr>
        <xdr:cNvPr id="796" name="直線コネクタ 795"/>
        <xdr:cNvCxnSpPr/>
      </xdr:nvCxnSpPr>
      <xdr:spPr>
        <a:xfrm>
          <a:off x="18656300" y="99333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69265" cy="258445"/>
    <xdr:sp macro="" textlink="">
      <xdr:nvSpPr>
        <xdr:cNvPr id="798" name="テキスト ボックス 797"/>
        <xdr:cNvSpPr txBox="1"/>
      </xdr:nvSpPr>
      <xdr:spPr>
        <a:xfrm>
          <a:off x="19310350" y="9664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56515</xdr:rowOff>
    </xdr:from>
    <xdr:ext cx="469265" cy="258445"/>
    <xdr:sp macro="" textlink="">
      <xdr:nvSpPr>
        <xdr:cNvPr id="800" name="テキスト ボックス 799"/>
        <xdr:cNvSpPr txBox="1"/>
      </xdr:nvSpPr>
      <xdr:spPr>
        <a:xfrm>
          <a:off x="18421350" y="10000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149225</xdr:rowOff>
    </xdr:from>
    <xdr:to xmlns:xdr="http://schemas.openxmlformats.org/drawingml/2006/spreadsheetDrawing">
      <xdr:col>116</xdr:col>
      <xdr:colOff>114300</xdr:colOff>
      <xdr:row>58</xdr:row>
      <xdr:rowOff>79375</xdr:rowOff>
    </xdr:to>
    <xdr:sp macro="" textlink="">
      <xdr:nvSpPr>
        <xdr:cNvPr id="806" name="楕円 805"/>
        <xdr:cNvSpPr/>
      </xdr:nvSpPr>
      <xdr:spPr>
        <a:xfrm>
          <a:off x="22110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100965</xdr:rowOff>
    </xdr:from>
    <xdr:ext cx="469900" cy="258445"/>
    <xdr:sp macro="" textlink="">
      <xdr:nvSpPr>
        <xdr:cNvPr id="807" name="貸付金該当値テキスト"/>
        <xdr:cNvSpPr txBox="1"/>
      </xdr:nvSpPr>
      <xdr:spPr>
        <a:xfrm>
          <a:off x="22212300" y="9873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149225</xdr:rowOff>
    </xdr:from>
    <xdr:to xmlns:xdr="http://schemas.openxmlformats.org/drawingml/2006/spreadsheetDrawing">
      <xdr:col>112</xdr:col>
      <xdr:colOff>38100</xdr:colOff>
      <xdr:row>58</xdr:row>
      <xdr:rowOff>79375</xdr:rowOff>
    </xdr:to>
    <xdr:sp macro="" textlink="">
      <xdr:nvSpPr>
        <xdr:cNvPr id="808" name="楕円 807"/>
        <xdr:cNvSpPr/>
      </xdr:nvSpPr>
      <xdr:spPr>
        <a:xfrm>
          <a:off x="21272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70485</xdr:rowOff>
    </xdr:from>
    <xdr:ext cx="469265" cy="259080"/>
    <xdr:sp macro="" textlink="">
      <xdr:nvSpPr>
        <xdr:cNvPr id="809" name="テキスト ボックス 808"/>
        <xdr:cNvSpPr txBox="1"/>
      </xdr:nvSpPr>
      <xdr:spPr>
        <a:xfrm>
          <a:off x="21088350" y="10014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151765</xdr:rowOff>
    </xdr:from>
    <xdr:to xmlns:xdr="http://schemas.openxmlformats.org/drawingml/2006/spreadsheetDrawing">
      <xdr:col>107</xdr:col>
      <xdr:colOff>101600</xdr:colOff>
      <xdr:row>58</xdr:row>
      <xdr:rowOff>81915</xdr:rowOff>
    </xdr:to>
    <xdr:sp macro="" textlink="">
      <xdr:nvSpPr>
        <xdr:cNvPr id="810" name="楕円 809"/>
        <xdr:cNvSpPr/>
      </xdr:nvSpPr>
      <xdr:spPr>
        <a:xfrm>
          <a:off x="20383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73025</xdr:rowOff>
    </xdr:from>
    <xdr:ext cx="469265" cy="259080"/>
    <xdr:sp macro="" textlink="">
      <xdr:nvSpPr>
        <xdr:cNvPr id="811" name="テキスト ボックス 810"/>
        <xdr:cNvSpPr txBox="1"/>
      </xdr:nvSpPr>
      <xdr:spPr>
        <a:xfrm>
          <a:off x="20199350" y="10017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153035</xdr:rowOff>
    </xdr:from>
    <xdr:to xmlns:xdr="http://schemas.openxmlformats.org/drawingml/2006/spreadsheetDrawing">
      <xdr:col>102</xdr:col>
      <xdr:colOff>165100</xdr:colOff>
      <xdr:row>58</xdr:row>
      <xdr:rowOff>83185</xdr:rowOff>
    </xdr:to>
    <xdr:sp macro="" textlink="">
      <xdr:nvSpPr>
        <xdr:cNvPr id="812" name="楕円 811"/>
        <xdr:cNvSpPr/>
      </xdr:nvSpPr>
      <xdr:spPr>
        <a:xfrm>
          <a:off x="19494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74930</xdr:rowOff>
    </xdr:from>
    <xdr:ext cx="469265" cy="258445"/>
    <xdr:sp macro="" textlink="">
      <xdr:nvSpPr>
        <xdr:cNvPr id="813" name="テキスト ボックス 812"/>
        <xdr:cNvSpPr txBox="1"/>
      </xdr:nvSpPr>
      <xdr:spPr>
        <a:xfrm>
          <a:off x="19310350" y="10019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4" name="楕円 813"/>
        <xdr:cNvSpPr/>
      </xdr:nvSpPr>
      <xdr:spPr>
        <a:xfrm>
          <a:off x="18605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9265" cy="258445"/>
    <xdr:sp macro="" textlink="">
      <xdr:nvSpPr>
        <xdr:cNvPr id="815" name="テキスト ボックス 814"/>
        <xdr:cNvSpPr txBox="1"/>
      </xdr:nvSpPr>
      <xdr:spPr>
        <a:xfrm>
          <a:off x="18421350" y="9657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6" name="テキスト ボックス 82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2" name="テキスト ボックス 831"/>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4" name="テキスト ボックス 833"/>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6" name="テキスト ボックス 835"/>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8" name="テキスト ボックス 83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58445"/>
    <xdr:sp macro="" textlink="">
      <xdr:nvSpPr>
        <xdr:cNvPr id="843" name="繰出金最大値テキスト"/>
        <xdr:cNvSpPr txBox="1"/>
      </xdr:nvSpPr>
      <xdr:spPr>
        <a:xfrm>
          <a:off x="22212300" y="1181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128905</xdr:rowOff>
    </xdr:from>
    <xdr:to xmlns:xdr="http://schemas.openxmlformats.org/drawingml/2006/spreadsheetDrawing">
      <xdr:col>116</xdr:col>
      <xdr:colOff>63500</xdr:colOff>
      <xdr:row>77</xdr:row>
      <xdr:rowOff>12700</xdr:rowOff>
    </xdr:to>
    <xdr:cxnSp macro="">
      <xdr:nvCxnSpPr>
        <xdr:cNvPr id="845" name="直線コネクタ 844"/>
        <xdr:cNvCxnSpPr/>
      </xdr:nvCxnSpPr>
      <xdr:spPr>
        <a:xfrm flipV="1">
          <a:off x="21323300" y="1315910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12700</xdr:rowOff>
    </xdr:from>
    <xdr:to xmlns:xdr="http://schemas.openxmlformats.org/drawingml/2006/spreadsheetDrawing">
      <xdr:col>111</xdr:col>
      <xdr:colOff>177800</xdr:colOff>
      <xdr:row>77</xdr:row>
      <xdr:rowOff>46990</xdr:rowOff>
    </xdr:to>
    <xdr:cxnSp macro="">
      <xdr:nvCxnSpPr>
        <xdr:cNvPr id="848" name="直線コネクタ 847"/>
        <xdr:cNvCxnSpPr/>
      </xdr:nvCxnSpPr>
      <xdr:spPr>
        <a:xfrm flipV="1">
          <a:off x="20434300" y="13214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34035" cy="258445"/>
    <xdr:sp macro="" textlink="">
      <xdr:nvSpPr>
        <xdr:cNvPr id="850" name="テキスト ボックス 849"/>
        <xdr:cNvSpPr txBox="1"/>
      </xdr:nvSpPr>
      <xdr:spPr>
        <a:xfrm>
          <a:off x="21055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17780</xdr:rowOff>
    </xdr:from>
    <xdr:to xmlns:xdr="http://schemas.openxmlformats.org/drawingml/2006/spreadsheetDrawing">
      <xdr:col>107</xdr:col>
      <xdr:colOff>50800</xdr:colOff>
      <xdr:row>77</xdr:row>
      <xdr:rowOff>46990</xdr:rowOff>
    </xdr:to>
    <xdr:cxnSp macro="">
      <xdr:nvCxnSpPr>
        <xdr:cNvPr id="851" name="直線コネクタ 850"/>
        <xdr:cNvCxnSpPr/>
      </xdr:nvCxnSpPr>
      <xdr:spPr>
        <a:xfrm>
          <a:off x="19545300" y="132194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4035" cy="258445"/>
    <xdr:sp macro="" textlink="">
      <xdr:nvSpPr>
        <xdr:cNvPr id="853" name="テキスト ボックス 852"/>
        <xdr:cNvSpPr txBox="1"/>
      </xdr:nvSpPr>
      <xdr:spPr>
        <a:xfrm>
          <a:off x="20166965" y="1331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160655</xdr:rowOff>
    </xdr:from>
    <xdr:to xmlns:xdr="http://schemas.openxmlformats.org/drawingml/2006/spreadsheetDrawing">
      <xdr:col>102</xdr:col>
      <xdr:colOff>114300</xdr:colOff>
      <xdr:row>77</xdr:row>
      <xdr:rowOff>17780</xdr:rowOff>
    </xdr:to>
    <xdr:cxnSp macro="">
      <xdr:nvCxnSpPr>
        <xdr:cNvPr id="854" name="直線コネクタ 853"/>
        <xdr:cNvCxnSpPr/>
      </xdr:nvCxnSpPr>
      <xdr:spPr>
        <a:xfrm>
          <a:off x="18656300" y="1301940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34035" cy="258445"/>
    <xdr:sp macro="" textlink="">
      <xdr:nvSpPr>
        <xdr:cNvPr id="856" name="テキスト ボックス 855"/>
        <xdr:cNvSpPr txBox="1"/>
      </xdr:nvSpPr>
      <xdr:spPr>
        <a:xfrm>
          <a:off x="19277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34035" cy="259080"/>
    <xdr:sp macro="" textlink="">
      <xdr:nvSpPr>
        <xdr:cNvPr id="858" name="テキスト ボックス 857"/>
        <xdr:cNvSpPr txBox="1"/>
      </xdr:nvSpPr>
      <xdr:spPr>
        <a:xfrm>
          <a:off x="18388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78105</xdr:rowOff>
    </xdr:from>
    <xdr:to xmlns:xdr="http://schemas.openxmlformats.org/drawingml/2006/spreadsheetDrawing">
      <xdr:col>116</xdr:col>
      <xdr:colOff>114300</xdr:colOff>
      <xdr:row>77</xdr:row>
      <xdr:rowOff>8255</xdr:rowOff>
    </xdr:to>
    <xdr:sp macro="" textlink="">
      <xdr:nvSpPr>
        <xdr:cNvPr id="864" name="楕円 863"/>
        <xdr:cNvSpPr/>
      </xdr:nvSpPr>
      <xdr:spPr>
        <a:xfrm>
          <a:off x="221107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100965</xdr:rowOff>
    </xdr:from>
    <xdr:ext cx="534670" cy="258445"/>
    <xdr:sp macro="" textlink="">
      <xdr:nvSpPr>
        <xdr:cNvPr id="865" name="繰出金該当値テキスト"/>
        <xdr:cNvSpPr txBox="1"/>
      </xdr:nvSpPr>
      <xdr:spPr>
        <a:xfrm>
          <a:off x="22212300" y="12959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133350</xdr:rowOff>
    </xdr:from>
    <xdr:to xmlns:xdr="http://schemas.openxmlformats.org/drawingml/2006/spreadsheetDrawing">
      <xdr:col>112</xdr:col>
      <xdr:colOff>38100</xdr:colOff>
      <xdr:row>77</xdr:row>
      <xdr:rowOff>63500</xdr:rowOff>
    </xdr:to>
    <xdr:sp macro="" textlink="">
      <xdr:nvSpPr>
        <xdr:cNvPr id="866" name="楕円 865"/>
        <xdr:cNvSpPr/>
      </xdr:nvSpPr>
      <xdr:spPr>
        <a:xfrm>
          <a:off x="21272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80010</xdr:rowOff>
    </xdr:from>
    <xdr:ext cx="534035" cy="259080"/>
    <xdr:sp macro="" textlink="">
      <xdr:nvSpPr>
        <xdr:cNvPr id="867" name="テキスト ボックス 866"/>
        <xdr:cNvSpPr txBox="1"/>
      </xdr:nvSpPr>
      <xdr:spPr>
        <a:xfrm>
          <a:off x="21055965" y="1293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167640</xdr:rowOff>
    </xdr:from>
    <xdr:to xmlns:xdr="http://schemas.openxmlformats.org/drawingml/2006/spreadsheetDrawing">
      <xdr:col>107</xdr:col>
      <xdr:colOff>101600</xdr:colOff>
      <xdr:row>77</xdr:row>
      <xdr:rowOff>97790</xdr:rowOff>
    </xdr:to>
    <xdr:sp macro="" textlink="">
      <xdr:nvSpPr>
        <xdr:cNvPr id="868" name="楕円 867"/>
        <xdr:cNvSpPr/>
      </xdr:nvSpPr>
      <xdr:spPr>
        <a:xfrm>
          <a:off x="20383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114300</xdr:rowOff>
    </xdr:from>
    <xdr:ext cx="534035" cy="259080"/>
    <xdr:sp macro="" textlink="">
      <xdr:nvSpPr>
        <xdr:cNvPr id="869" name="テキスト ボックス 868"/>
        <xdr:cNvSpPr txBox="1"/>
      </xdr:nvSpPr>
      <xdr:spPr>
        <a:xfrm>
          <a:off x="20166965" y="12973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138430</xdr:rowOff>
    </xdr:from>
    <xdr:to xmlns:xdr="http://schemas.openxmlformats.org/drawingml/2006/spreadsheetDrawing">
      <xdr:col>102</xdr:col>
      <xdr:colOff>165100</xdr:colOff>
      <xdr:row>77</xdr:row>
      <xdr:rowOff>68580</xdr:rowOff>
    </xdr:to>
    <xdr:sp macro="" textlink="">
      <xdr:nvSpPr>
        <xdr:cNvPr id="870" name="楕円 869"/>
        <xdr:cNvSpPr/>
      </xdr:nvSpPr>
      <xdr:spPr>
        <a:xfrm>
          <a:off x="19494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86360</xdr:rowOff>
    </xdr:from>
    <xdr:ext cx="534035" cy="258445"/>
    <xdr:sp macro="" textlink="">
      <xdr:nvSpPr>
        <xdr:cNvPr id="871" name="テキスト ボックス 870"/>
        <xdr:cNvSpPr txBox="1"/>
      </xdr:nvSpPr>
      <xdr:spPr>
        <a:xfrm>
          <a:off x="1927796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109855</xdr:rowOff>
    </xdr:from>
    <xdr:to xmlns:xdr="http://schemas.openxmlformats.org/drawingml/2006/spreadsheetDrawing">
      <xdr:col>98</xdr:col>
      <xdr:colOff>38100</xdr:colOff>
      <xdr:row>76</xdr:row>
      <xdr:rowOff>40640</xdr:rowOff>
    </xdr:to>
    <xdr:sp macro="" textlink="">
      <xdr:nvSpPr>
        <xdr:cNvPr id="872" name="楕円 871"/>
        <xdr:cNvSpPr/>
      </xdr:nvSpPr>
      <xdr:spPr>
        <a:xfrm>
          <a:off x="18605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56515</xdr:rowOff>
    </xdr:from>
    <xdr:ext cx="534035" cy="258445"/>
    <xdr:sp macro="" textlink="">
      <xdr:nvSpPr>
        <xdr:cNvPr id="873" name="テキスト ボックス 872"/>
        <xdr:cNvSpPr txBox="1"/>
      </xdr:nvSpPr>
      <xdr:spPr>
        <a:xfrm>
          <a:off x="18388965" y="12743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285" cy="259080"/>
    <xdr:sp macro="" textlink="">
      <xdr:nvSpPr>
        <xdr:cNvPr id="885" name="テキスト ボックス 884"/>
        <xdr:cNvSpPr txBox="1"/>
      </xdr:nvSpPr>
      <xdr:spPr>
        <a:xfrm>
          <a:off x="18039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725" cy="258445"/>
    <xdr:sp macro="" textlink="">
      <xdr:nvSpPr>
        <xdr:cNvPr id="887" name="テキスト ボックス 886"/>
        <xdr:cNvSpPr txBox="1"/>
      </xdr:nvSpPr>
      <xdr:spPr>
        <a:xfrm>
          <a:off x="17820640" y="16603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725" cy="259080"/>
    <xdr:sp macro="" textlink="">
      <xdr:nvSpPr>
        <xdr:cNvPr id="889" name="テキスト ボックス 888"/>
        <xdr:cNvSpPr txBox="1"/>
      </xdr:nvSpPr>
      <xdr:spPr>
        <a:xfrm>
          <a:off x="17820640" y="16276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725" cy="258445"/>
    <xdr:sp macro="" textlink="">
      <xdr:nvSpPr>
        <xdr:cNvPr id="891" name="テキスト ボックス 890"/>
        <xdr:cNvSpPr txBox="1"/>
      </xdr:nvSpPr>
      <xdr:spPr>
        <a:xfrm>
          <a:off x="17820640" y="15951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725" cy="258445"/>
    <xdr:sp macro="" textlink="">
      <xdr:nvSpPr>
        <xdr:cNvPr id="893" name="テキスト ボックス 892"/>
        <xdr:cNvSpPr txBox="1"/>
      </xdr:nvSpPr>
      <xdr:spPr>
        <a:xfrm>
          <a:off x="17820640" y="15624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897" name="テキスト ボックス 896"/>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8445"/>
    <xdr:sp macro="" textlink="">
      <xdr:nvSpPr>
        <xdr:cNvPr id="900" name="前年度繰上充用金最小値テキスト"/>
        <xdr:cNvSpPr txBox="1"/>
      </xdr:nvSpPr>
      <xdr:spPr>
        <a:xfrm>
          <a:off x="22212300" y="17119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58445"/>
    <xdr:sp macro="" textlink="">
      <xdr:nvSpPr>
        <xdr:cNvPr id="902" name="前年度繰上充用金最大値テキスト"/>
        <xdr:cNvSpPr txBox="1"/>
      </xdr:nvSpPr>
      <xdr:spPr>
        <a:xfrm>
          <a:off x="22212300" y="15359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8445"/>
    <xdr:sp macro="" textlink="">
      <xdr:nvSpPr>
        <xdr:cNvPr id="905" name="前年度繰上充用金平均値テキスト"/>
        <xdr:cNvSpPr txBox="1"/>
      </xdr:nvSpPr>
      <xdr:spPr>
        <a:xfrm>
          <a:off x="22212300" y="16865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8445"/>
    <xdr:sp macro="" textlink="">
      <xdr:nvSpPr>
        <xdr:cNvPr id="912" name="テキスト ボックス 911"/>
        <xdr:cNvSpPr txBox="1"/>
      </xdr:nvSpPr>
      <xdr:spPr>
        <a:xfrm>
          <a:off x="20277455" y="16788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8445"/>
    <xdr:sp macro="" textlink="">
      <xdr:nvSpPr>
        <xdr:cNvPr id="915" name="テキスト ボックス 914"/>
        <xdr:cNvSpPr txBox="1"/>
      </xdr:nvSpPr>
      <xdr:spPr>
        <a:xfrm>
          <a:off x="19388455" y="16788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8445"/>
    <xdr:sp macro="" textlink="">
      <xdr:nvSpPr>
        <xdr:cNvPr id="917" name="テキスト ボックス 916"/>
        <xdr:cNvSpPr txBox="1"/>
      </xdr:nvSpPr>
      <xdr:spPr>
        <a:xfrm>
          <a:off x="18499455" y="16786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8445"/>
    <xdr:sp macro="" textlink="">
      <xdr:nvSpPr>
        <xdr:cNvPr id="924" name="前年度繰上充用金該当値テキスト"/>
        <xdr:cNvSpPr txBox="1"/>
      </xdr:nvSpPr>
      <xdr:spPr>
        <a:xfrm>
          <a:off x="22212300" y="16992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920" cy="259080"/>
    <xdr:sp macro="" textlink="">
      <xdr:nvSpPr>
        <xdr:cNvPr id="926" name="テキスト ボックス 925"/>
        <xdr:cNvSpPr txBox="1"/>
      </xdr:nvSpPr>
      <xdr:spPr>
        <a:xfrm>
          <a:off x="21198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920" cy="259080"/>
    <xdr:sp macro="" textlink="">
      <xdr:nvSpPr>
        <xdr:cNvPr id="928" name="テキスト ボックス 927"/>
        <xdr:cNvSpPr txBox="1"/>
      </xdr:nvSpPr>
      <xdr:spPr>
        <a:xfrm>
          <a:off x="20309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8920" cy="259080"/>
    <xdr:sp macro="" textlink="">
      <xdr:nvSpPr>
        <xdr:cNvPr id="930" name="テキスト ボックス 929"/>
        <xdr:cNvSpPr txBox="1"/>
      </xdr:nvSpPr>
      <xdr:spPr>
        <a:xfrm>
          <a:off x="19420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920" cy="259080"/>
    <xdr:sp macro="" textlink="">
      <xdr:nvSpPr>
        <xdr:cNvPr id="932" name="テキスト ボックス 931"/>
        <xdr:cNvSpPr txBox="1"/>
      </xdr:nvSpPr>
      <xdr:spPr>
        <a:xfrm>
          <a:off x="18531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昨年度と比較して減となったものは、補助費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などがあげられる。</a:t>
          </a:r>
          <a:r>
            <a:rPr kumimoji="1" lang="ja-JP" altLang="en-US" sz="1100">
              <a:solidFill>
                <a:schemeClr val="dk1"/>
              </a:solidFill>
              <a:effectLst/>
              <a:latin typeface="+mn-lt"/>
              <a:ea typeface="+mn-ea"/>
              <a:cs typeface="+mn-cs"/>
            </a:rPr>
            <a:t>補助費については</a:t>
          </a:r>
          <a:r>
            <a:rPr kumimoji="1" lang="ja-JP" altLang="ja-JP" sz="1100">
              <a:solidFill>
                <a:schemeClr val="dk1"/>
              </a:solidFill>
              <a:effectLst/>
              <a:latin typeface="+mn-lt"/>
              <a:ea typeface="+mn-ea"/>
              <a:cs typeface="+mn-cs"/>
            </a:rPr>
            <a:t>ﾏｲﾅﾝﾊﾞｰｶｰﾄﾞ利活用推進事業</a:t>
          </a:r>
          <a:r>
            <a:rPr kumimoji="1" lang="ja-JP" altLang="en-US" sz="1100">
              <a:solidFill>
                <a:schemeClr val="dk1"/>
              </a:solidFill>
              <a:effectLst/>
              <a:latin typeface="+mn-lt"/>
              <a:ea typeface="+mn-ea"/>
              <a:cs typeface="+mn-cs"/>
            </a:rPr>
            <a:t>の終了、企業立地雇用促進奨励金の減、公債費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過年度の繰上償還の影響による償還元金の減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一方、増となったものは、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普通建設事業費があげられる。</a:t>
          </a:r>
          <a:r>
            <a:rPr kumimoji="1" lang="ja-JP" altLang="en-US" sz="1100">
              <a:solidFill>
                <a:schemeClr val="dk1"/>
              </a:solidFill>
              <a:effectLst/>
              <a:latin typeface="+mn-lt"/>
              <a:ea typeface="+mn-ea"/>
              <a:cs typeface="+mn-cs"/>
            </a:rPr>
            <a:t>人件費については普通建設事業を支弁する人件費の増によるもの、</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給食会計の公会計化による賄材料費、森林航空レーザー計測業務委託費等の増によるもの、扶助費については住民税非課税世帯等に対する臨時特別給付金事業による増、</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体育施設整備費などの</a:t>
          </a:r>
          <a:r>
            <a:rPr kumimoji="1" lang="ja-JP" altLang="ja-JP" sz="1100">
              <a:solidFill>
                <a:schemeClr val="dk1"/>
              </a:solidFill>
              <a:effectLst/>
              <a:latin typeface="+mn-lt"/>
              <a:ea typeface="+mn-ea"/>
              <a:cs typeface="+mn-cs"/>
            </a:rPr>
            <a:t>増によるものである。</a:t>
          </a:r>
          <a:endParaRPr lang="ja-JP" altLang="ja-JP" sz="1400">
            <a:effectLst/>
          </a:endParaRPr>
        </a:p>
        <a:p>
          <a:r>
            <a:rPr kumimoji="1" lang="ja-JP" altLang="ja-JP" sz="1100">
              <a:solidFill>
                <a:schemeClr val="dk1"/>
              </a:solidFill>
              <a:effectLst/>
              <a:latin typeface="+mn-lt"/>
              <a:ea typeface="+mn-ea"/>
              <a:cs typeface="+mn-cs"/>
            </a:rPr>
            <a:t>このほかは、</a:t>
          </a:r>
          <a:r>
            <a:rPr kumimoji="1" lang="ja-JP" altLang="en-US" sz="1100">
              <a:solidFill>
                <a:schemeClr val="dk1"/>
              </a:solidFill>
              <a:effectLst/>
              <a:latin typeface="+mn-lt"/>
              <a:ea typeface="+mn-ea"/>
              <a:cs typeface="+mn-cs"/>
            </a:rPr>
            <a:t>物価等が</a:t>
          </a:r>
          <a:r>
            <a:rPr kumimoji="1" lang="ja-JP" altLang="ja-JP" sz="1100">
              <a:solidFill>
                <a:schemeClr val="dk1"/>
              </a:solidFill>
              <a:effectLst/>
              <a:latin typeface="+mn-lt"/>
              <a:ea typeface="+mn-ea"/>
              <a:cs typeface="+mn-cs"/>
            </a:rPr>
            <a:t>年々</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していることも数値に影響を与えている。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島根県安来市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35,855
35,618
420.93
27,326,704
26,648,116
593,061
14,848,284
27,813,642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13335</xdr:rowOff>
    </xdr:from>
    <xdr:to xmlns:xdr="http://schemas.openxmlformats.org/drawingml/2006/spreadsheetDrawing">
      <xdr:col>24</xdr:col>
      <xdr:colOff>63500</xdr:colOff>
      <xdr:row>36</xdr:row>
      <xdr:rowOff>20955</xdr:rowOff>
    </xdr:to>
    <xdr:cxnSp macro="">
      <xdr:nvCxnSpPr>
        <xdr:cNvPr id="61" name="直線コネクタ 60"/>
        <xdr:cNvCxnSpPr/>
      </xdr:nvCxnSpPr>
      <xdr:spPr>
        <a:xfrm flipV="1">
          <a:off x="3797300" y="618553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469900" cy="258445"/>
    <xdr:sp macro="" textlink="">
      <xdr:nvSpPr>
        <xdr:cNvPr id="62" name="議会費平均値テキスト"/>
        <xdr:cNvSpPr txBox="1"/>
      </xdr:nvSpPr>
      <xdr:spPr>
        <a:xfrm>
          <a:off x="4686300" y="5918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20955</xdr:rowOff>
    </xdr:from>
    <xdr:to xmlns:xdr="http://schemas.openxmlformats.org/drawingml/2006/spreadsheetDrawing">
      <xdr:col>19</xdr:col>
      <xdr:colOff>177800</xdr:colOff>
      <xdr:row>36</xdr:row>
      <xdr:rowOff>40640</xdr:rowOff>
    </xdr:to>
    <xdr:cxnSp macro="">
      <xdr:nvCxnSpPr>
        <xdr:cNvPr id="64" name="直線コネクタ 63"/>
        <xdr:cNvCxnSpPr/>
      </xdr:nvCxnSpPr>
      <xdr:spPr>
        <a:xfrm flipV="1">
          <a:off x="2908300" y="61931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36830</xdr:rowOff>
    </xdr:from>
    <xdr:ext cx="469265" cy="259080"/>
    <xdr:sp macro="" textlink="">
      <xdr:nvSpPr>
        <xdr:cNvPr id="66" name="テキスト ボックス 65"/>
        <xdr:cNvSpPr txBox="1"/>
      </xdr:nvSpPr>
      <xdr:spPr>
        <a:xfrm>
          <a:off x="3562350" y="586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22225</xdr:rowOff>
    </xdr:from>
    <xdr:to xmlns:xdr="http://schemas.openxmlformats.org/drawingml/2006/spreadsheetDrawing">
      <xdr:col>15</xdr:col>
      <xdr:colOff>50800</xdr:colOff>
      <xdr:row>36</xdr:row>
      <xdr:rowOff>40640</xdr:rowOff>
    </xdr:to>
    <xdr:cxnSp macro="">
      <xdr:nvCxnSpPr>
        <xdr:cNvPr id="67" name="直線コネクタ 66"/>
        <xdr:cNvCxnSpPr/>
      </xdr:nvCxnSpPr>
      <xdr:spPr>
        <a:xfrm>
          <a:off x="2019300" y="61944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46990</xdr:rowOff>
    </xdr:from>
    <xdr:ext cx="469265" cy="259080"/>
    <xdr:sp macro="" textlink="">
      <xdr:nvSpPr>
        <xdr:cNvPr id="69" name="テキスト ボックス 68"/>
        <xdr:cNvSpPr txBox="1"/>
      </xdr:nvSpPr>
      <xdr:spPr>
        <a:xfrm>
          <a:off x="2673350" y="587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144145</xdr:rowOff>
    </xdr:from>
    <xdr:to xmlns:xdr="http://schemas.openxmlformats.org/drawingml/2006/spreadsheetDrawing">
      <xdr:col>10</xdr:col>
      <xdr:colOff>114300</xdr:colOff>
      <xdr:row>36</xdr:row>
      <xdr:rowOff>22225</xdr:rowOff>
    </xdr:to>
    <xdr:cxnSp macro="">
      <xdr:nvCxnSpPr>
        <xdr:cNvPr id="70" name="直線コネクタ 69"/>
        <xdr:cNvCxnSpPr/>
      </xdr:nvCxnSpPr>
      <xdr:spPr>
        <a:xfrm>
          <a:off x="1130300" y="614489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72390</xdr:rowOff>
    </xdr:from>
    <xdr:ext cx="469265" cy="259080"/>
    <xdr:sp macro="" textlink="">
      <xdr:nvSpPr>
        <xdr:cNvPr id="72" name="テキスト ボックス 71"/>
        <xdr:cNvSpPr txBox="1"/>
      </xdr:nvSpPr>
      <xdr:spPr>
        <a:xfrm>
          <a:off x="1784350" y="5901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33020</xdr:rowOff>
    </xdr:from>
    <xdr:ext cx="469265" cy="259080"/>
    <xdr:sp macro="" textlink="">
      <xdr:nvSpPr>
        <xdr:cNvPr id="74" name="テキスト ボックス 73"/>
        <xdr:cNvSpPr txBox="1"/>
      </xdr:nvSpPr>
      <xdr:spPr>
        <a:xfrm>
          <a:off x="895350" y="5862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133985</xdr:rowOff>
    </xdr:from>
    <xdr:to xmlns:xdr="http://schemas.openxmlformats.org/drawingml/2006/spreadsheetDrawing">
      <xdr:col>24</xdr:col>
      <xdr:colOff>114300</xdr:colOff>
      <xdr:row>36</xdr:row>
      <xdr:rowOff>64135</xdr:rowOff>
    </xdr:to>
    <xdr:sp macro="" textlink="">
      <xdr:nvSpPr>
        <xdr:cNvPr id="80" name="楕円 79"/>
        <xdr:cNvSpPr/>
      </xdr:nvSpPr>
      <xdr:spPr>
        <a:xfrm>
          <a:off x="4584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112395</xdr:rowOff>
    </xdr:from>
    <xdr:ext cx="469900" cy="258445"/>
    <xdr:sp macro="" textlink="">
      <xdr:nvSpPr>
        <xdr:cNvPr id="81" name="議会費該当値テキスト"/>
        <xdr:cNvSpPr txBox="1"/>
      </xdr:nvSpPr>
      <xdr:spPr>
        <a:xfrm>
          <a:off x="4686300" y="6113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141605</xdr:rowOff>
    </xdr:from>
    <xdr:to xmlns:xdr="http://schemas.openxmlformats.org/drawingml/2006/spreadsheetDrawing">
      <xdr:col>20</xdr:col>
      <xdr:colOff>38100</xdr:colOff>
      <xdr:row>36</xdr:row>
      <xdr:rowOff>71755</xdr:rowOff>
    </xdr:to>
    <xdr:sp macro="" textlink="">
      <xdr:nvSpPr>
        <xdr:cNvPr id="82" name="楕円 81"/>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63500</xdr:rowOff>
    </xdr:from>
    <xdr:ext cx="469265" cy="258445"/>
    <xdr:sp macro="" textlink="">
      <xdr:nvSpPr>
        <xdr:cNvPr id="83" name="テキスト ボックス 82"/>
        <xdr:cNvSpPr txBox="1"/>
      </xdr:nvSpPr>
      <xdr:spPr>
        <a:xfrm>
          <a:off x="3562350" y="6235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160655</xdr:rowOff>
    </xdr:from>
    <xdr:to xmlns:xdr="http://schemas.openxmlformats.org/drawingml/2006/spreadsheetDrawing">
      <xdr:col>15</xdr:col>
      <xdr:colOff>101600</xdr:colOff>
      <xdr:row>36</xdr:row>
      <xdr:rowOff>90805</xdr:rowOff>
    </xdr:to>
    <xdr:sp macro="" textlink="">
      <xdr:nvSpPr>
        <xdr:cNvPr id="84" name="楕円 83"/>
        <xdr:cNvSpPr/>
      </xdr:nvSpPr>
      <xdr:spPr>
        <a:xfrm>
          <a:off x="2857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81915</xdr:rowOff>
    </xdr:from>
    <xdr:ext cx="469265" cy="259080"/>
    <xdr:sp macro="" textlink="">
      <xdr:nvSpPr>
        <xdr:cNvPr id="85" name="テキスト ボックス 84"/>
        <xdr:cNvSpPr txBox="1"/>
      </xdr:nvSpPr>
      <xdr:spPr>
        <a:xfrm>
          <a:off x="2673350" y="6254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143510</xdr:rowOff>
    </xdr:from>
    <xdr:to xmlns:xdr="http://schemas.openxmlformats.org/drawingml/2006/spreadsheetDrawing">
      <xdr:col>10</xdr:col>
      <xdr:colOff>165100</xdr:colOff>
      <xdr:row>36</xdr:row>
      <xdr:rowOff>73025</xdr:rowOff>
    </xdr:to>
    <xdr:sp macro="" textlink="">
      <xdr:nvSpPr>
        <xdr:cNvPr id="86" name="楕円 85"/>
        <xdr:cNvSpPr/>
      </xdr:nvSpPr>
      <xdr:spPr>
        <a:xfrm>
          <a:off x="1968500" y="6144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64135</xdr:rowOff>
    </xdr:from>
    <xdr:ext cx="469265" cy="258445"/>
    <xdr:sp macro="" textlink="">
      <xdr:nvSpPr>
        <xdr:cNvPr id="87" name="テキスト ボックス 86"/>
        <xdr:cNvSpPr txBox="1"/>
      </xdr:nvSpPr>
      <xdr:spPr>
        <a:xfrm>
          <a:off x="1784350" y="6236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88" name="楕円 87"/>
        <xdr:cNvSpPr/>
      </xdr:nvSpPr>
      <xdr:spPr>
        <a:xfrm>
          <a:off x="1079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14605</xdr:rowOff>
    </xdr:from>
    <xdr:ext cx="469265" cy="259080"/>
    <xdr:sp macro="" textlink="">
      <xdr:nvSpPr>
        <xdr:cNvPr id="89" name="テキスト ボックス 88"/>
        <xdr:cNvSpPr txBox="1"/>
      </xdr:nvSpPr>
      <xdr:spPr>
        <a:xfrm>
          <a:off x="895350" y="6186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4" name="総務費最小値テキスト"/>
        <xdr:cNvSpPr txBox="1"/>
      </xdr:nvSpPr>
      <xdr:spPr>
        <a:xfrm>
          <a:off x="4686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89535</xdr:rowOff>
    </xdr:from>
    <xdr:to xmlns:xdr="http://schemas.openxmlformats.org/drawingml/2006/spreadsheetDrawing">
      <xdr:col>24</xdr:col>
      <xdr:colOff>63500</xdr:colOff>
      <xdr:row>58</xdr:row>
      <xdr:rowOff>90805</xdr:rowOff>
    </xdr:to>
    <xdr:cxnSp macro="">
      <xdr:nvCxnSpPr>
        <xdr:cNvPr id="118" name="直線コネクタ 117"/>
        <xdr:cNvCxnSpPr/>
      </xdr:nvCxnSpPr>
      <xdr:spPr>
        <a:xfrm flipV="1">
          <a:off x="3797300" y="100336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19" name="総務費平均値テキスト"/>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90805</xdr:rowOff>
    </xdr:from>
    <xdr:to xmlns:xdr="http://schemas.openxmlformats.org/drawingml/2006/spreadsheetDrawing">
      <xdr:col>19</xdr:col>
      <xdr:colOff>177800</xdr:colOff>
      <xdr:row>58</xdr:row>
      <xdr:rowOff>96520</xdr:rowOff>
    </xdr:to>
    <xdr:cxnSp macro="">
      <xdr:nvCxnSpPr>
        <xdr:cNvPr id="121" name="直線コネクタ 120"/>
        <xdr:cNvCxnSpPr/>
      </xdr:nvCxnSpPr>
      <xdr:spPr>
        <a:xfrm flipV="1">
          <a:off x="2908300" y="100349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8170" cy="259080"/>
    <xdr:sp macro="" textlink="">
      <xdr:nvSpPr>
        <xdr:cNvPr id="123" name="テキスト ボックス 122"/>
        <xdr:cNvSpPr txBox="1"/>
      </xdr:nvSpPr>
      <xdr:spPr>
        <a:xfrm>
          <a:off x="3497580" y="9717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154940</xdr:rowOff>
    </xdr:from>
    <xdr:to xmlns:xdr="http://schemas.openxmlformats.org/drawingml/2006/spreadsheetDrawing">
      <xdr:col>15</xdr:col>
      <xdr:colOff>50800</xdr:colOff>
      <xdr:row>58</xdr:row>
      <xdr:rowOff>96520</xdr:rowOff>
    </xdr:to>
    <xdr:cxnSp macro="">
      <xdr:nvCxnSpPr>
        <xdr:cNvPr id="124" name="直線コネクタ 123"/>
        <xdr:cNvCxnSpPr/>
      </xdr:nvCxnSpPr>
      <xdr:spPr>
        <a:xfrm>
          <a:off x="2019300" y="992759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98170" cy="258445"/>
    <xdr:sp macro="" textlink="">
      <xdr:nvSpPr>
        <xdr:cNvPr id="126" name="テキスト ボックス 125"/>
        <xdr:cNvSpPr txBox="1"/>
      </xdr:nvSpPr>
      <xdr:spPr>
        <a:xfrm>
          <a:off x="2608580" y="9713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154940</xdr:rowOff>
    </xdr:from>
    <xdr:to xmlns:xdr="http://schemas.openxmlformats.org/drawingml/2006/spreadsheetDrawing">
      <xdr:col>10</xdr:col>
      <xdr:colOff>114300</xdr:colOff>
      <xdr:row>58</xdr:row>
      <xdr:rowOff>109855</xdr:rowOff>
    </xdr:to>
    <xdr:cxnSp macro="">
      <xdr:nvCxnSpPr>
        <xdr:cNvPr id="127" name="直線コネクタ 126"/>
        <xdr:cNvCxnSpPr/>
      </xdr:nvCxnSpPr>
      <xdr:spPr>
        <a:xfrm flipV="1">
          <a:off x="1130300" y="99275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98170" cy="259080"/>
    <xdr:sp macro="" textlink="">
      <xdr:nvSpPr>
        <xdr:cNvPr id="129" name="テキスト ボックス 128"/>
        <xdr:cNvSpPr txBox="1"/>
      </xdr:nvSpPr>
      <xdr:spPr>
        <a:xfrm>
          <a:off x="1719580" y="9617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154940</xdr:rowOff>
    </xdr:from>
    <xdr:ext cx="598170" cy="258445"/>
    <xdr:sp macro="" textlink="">
      <xdr:nvSpPr>
        <xdr:cNvPr id="131" name="テキスト ボックス 130"/>
        <xdr:cNvSpPr txBox="1"/>
      </xdr:nvSpPr>
      <xdr:spPr>
        <a:xfrm>
          <a:off x="830580" y="9756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38735</xdr:rowOff>
    </xdr:from>
    <xdr:to xmlns:xdr="http://schemas.openxmlformats.org/drawingml/2006/spreadsheetDrawing">
      <xdr:col>24</xdr:col>
      <xdr:colOff>114300</xdr:colOff>
      <xdr:row>58</xdr:row>
      <xdr:rowOff>140335</xdr:rowOff>
    </xdr:to>
    <xdr:sp macro="" textlink="">
      <xdr:nvSpPr>
        <xdr:cNvPr id="137" name="楕円 136"/>
        <xdr:cNvSpPr/>
      </xdr:nvSpPr>
      <xdr:spPr>
        <a:xfrm>
          <a:off x="4584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534670" cy="258445"/>
    <xdr:sp macro="" textlink="">
      <xdr:nvSpPr>
        <xdr:cNvPr id="138" name="総務費該当値テキスト"/>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40640</xdr:rowOff>
    </xdr:from>
    <xdr:to xmlns:xdr="http://schemas.openxmlformats.org/drawingml/2006/spreadsheetDrawing">
      <xdr:col>20</xdr:col>
      <xdr:colOff>38100</xdr:colOff>
      <xdr:row>58</xdr:row>
      <xdr:rowOff>141605</xdr:rowOff>
    </xdr:to>
    <xdr:sp macro="" textlink="">
      <xdr:nvSpPr>
        <xdr:cNvPr id="139" name="楕円 138"/>
        <xdr:cNvSpPr/>
      </xdr:nvSpPr>
      <xdr:spPr>
        <a:xfrm>
          <a:off x="3746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132715</xdr:rowOff>
    </xdr:from>
    <xdr:ext cx="534035" cy="258445"/>
    <xdr:sp macro="" textlink="">
      <xdr:nvSpPr>
        <xdr:cNvPr id="140" name="テキスト ボックス 139"/>
        <xdr:cNvSpPr txBox="1"/>
      </xdr:nvSpPr>
      <xdr:spPr>
        <a:xfrm>
          <a:off x="3529965" y="1007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45720</xdr:rowOff>
    </xdr:from>
    <xdr:to xmlns:xdr="http://schemas.openxmlformats.org/drawingml/2006/spreadsheetDrawing">
      <xdr:col>15</xdr:col>
      <xdr:colOff>101600</xdr:colOff>
      <xdr:row>58</xdr:row>
      <xdr:rowOff>147320</xdr:rowOff>
    </xdr:to>
    <xdr:sp macro="" textlink="">
      <xdr:nvSpPr>
        <xdr:cNvPr id="141" name="楕円 140"/>
        <xdr:cNvSpPr/>
      </xdr:nvSpPr>
      <xdr:spPr>
        <a:xfrm>
          <a:off x="2857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138430</xdr:rowOff>
    </xdr:from>
    <xdr:ext cx="534035" cy="259080"/>
    <xdr:sp macro="" textlink="">
      <xdr:nvSpPr>
        <xdr:cNvPr id="142" name="テキスト ボックス 141"/>
        <xdr:cNvSpPr txBox="1"/>
      </xdr:nvSpPr>
      <xdr:spPr>
        <a:xfrm>
          <a:off x="2640965" y="10082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43" name="楕円 142"/>
        <xdr:cNvSpPr/>
      </xdr:nvSpPr>
      <xdr:spPr>
        <a:xfrm>
          <a:off x="1968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24765</xdr:rowOff>
    </xdr:from>
    <xdr:ext cx="598170" cy="259080"/>
    <xdr:sp macro="" textlink="">
      <xdr:nvSpPr>
        <xdr:cNvPr id="144" name="テキスト ボックス 143"/>
        <xdr:cNvSpPr txBox="1"/>
      </xdr:nvSpPr>
      <xdr:spPr>
        <a:xfrm>
          <a:off x="17195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160655</xdr:rowOff>
    </xdr:to>
    <xdr:sp macro="" textlink="">
      <xdr:nvSpPr>
        <xdr:cNvPr id="145" name="楕円 144"/>
        <xdr:cNvSpPr/>
      </xdr:nvSpPr>
      <xdr:spPr>
        <a:xfrm>
          <a:off x="1079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151765</xdr:rowOff>
    </xdr:from>
    <xdr:ext cx="534035" cy="259080"/>
    <xdr:sp macro="" textlink="">
      <xdr:nvSpPr>
        <xdr:cNvPr id="146" name="テキスト ボックス 145"/>
        <xdr:cNvSpPr txBox="1"/>
      </xdr:nvSpPr>
      <xdr:spPr>
        <a:xfrm>
          <a:off x="862965" y="10095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8445"/>
    <xdr:sp macro="" textlink="">
      <xdr:nvSpPr>
        <xdr:cNvPr id="172" name="民生費最大値テキスト"/>
        <xdr:cNvSpPr txBox="1"/>
      </xdr:nvSpPr>
      <xdr:spPr>
        <a:xfrm>
          <a:off x="4686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138430</xdr:rowOff>
    </xdr:from>
    <xdr:to xmlns:xdr="http://schemas.openxmlformats.org/drawingml/2006/spreadsheetDrawing">
      <xdr:col>24</xdr:col>
      <xdr:colOff>63500</xdr:colOff>
      <xdr:row>76</xdr:row>
      <xdr:rowOff>16510</xdr:rowOff>
    </xdr:to>
    <xdr:cxnSp macro="">
      <xdr:nvCxnSpPr>
        <xdr:cNvPr id="174" name="直線コネクタ 173"/>
        <xdr:cNvCxnSpPr/>
      </xdr:nvCxnSpPr>
      <xdr:spPr>
        <a:xfrm flipV="1">
          <a:off x="3797300" y="129971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76835</xdr:rowOff>
    </xdr:from>
    <xdr:ext cx="598805" cy="258445"/>
    <xdr:sp macro="" textlink="">
      <xdr:nvSpPr>
        <xdr:cNvPr id="175" name="民生費平均値テキスト"/>
        <xdr:cNvSpPr txBox="1"/>
      </xdr:nvSpPr>
      <xdr:spPr>
        <a:xfrm>
          <a:off x="4686300" y="127641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162560</xdr:rowOff>
    </xdr:from>
    <xdr:to xmlns:xdr="http://schemas.openxmlformats.org/drawingml/2006/spreadsheetDrawing">
      <xdr:col>19</xdr:col>
      <xdr:colOff>177800</xdr:colOff>
      <xdr:row>76</xdr:row>
      <xdr:rowOff>16510</xdr:rowOff>
    </xdr:to>
    <xdr:cxnSp macro="">
      <xdr:nvCxnSpPr>
        <xdr:cNvPr id="177" name="直線コネクタ 176"/>
        <xdr:cNvCxnSpPr/>
      </xdr:nvCxnSpPr>
      <xdr:spPr>
        <a:xfrm>
          <a:off x="2908300" y="130213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57150</xdr:rowOff>
    </xdr:from>
    <xdr:ext cx="598170" cy="259080"/>
    <xdr:sp macro="" textlink="">
      <xdr:nvSpPr>
        <xdr:cNvPr id="179" name="テキスト ボックス 178"/>
        <xdr:cNvSpPr txBox="1"/>
      </xdr:nvSpPr>
      <xdr:spPr>
        <a:xfrm>
          <a:off x="3497580" y="1274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162560</xdr:rowOff>
    </xdr:from>
    <xdr:to xmlns:xdr="http://schemas.openxmlformats.org/drawingml/2006/spreadsheetDrawing">
      <xdr:col>15</xdr:col>
      <xdr:colOff>50800</xdr:colOff>
      <xdr:row>76</xdr:row>
      <xdr:rowOff>75565</xdr:rowOff>
    </xdr:to>
    <xdr:cxnSp macro="">
      <xdr:nvCxnSpPr>
        <xdr:cNvPr id="180" name="直線コネクタ 179"/>
        <xdr:cNvCxnSpPr/>
      </xdr:nvCxnSpPr>
      <xdr:spPr>
        <a:xfrm flipV="1">
          <a:off x="2019300" y="130213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17780</xdr:rowOff>
    </xdr:from>
    <xdr:ext cx="598170" cy="258445"/>
    <xdr:sp macro="" textlink="">
      <xdr:nvSpPr>
        <xdr:cNvPr id="182" name="テキスト ボックス 181"/>
        <xdr:cNvSpPr txBox="1"/>
      </xdr:nvSpPr>
      <xdr:spPr>
        <a:xfrm>
          <a:off x="2608580" y="12705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75565</xdr:rowOff>
    </xdr:from>
    <xdr:to xmlns:xdr="http://schemas.openxmlformats.org/drawingml/2006/spreadsheetDrawing">
      <xdr:col>10</xdr:col>
      <xdr:colOff>114300</xdr:colOff>
      <xdr:row>76</xdr:row>
      <xdr:rowOff>125730</xdr:rowOff>
    </xdr:to>
    <xdr:cxnSp macro="">
      <xdr:nvCxnSpPr>
        <xdr:cNvPr id="183" name="直線コネクタ 182"/>
        <xdr:cNvCxnSpPr/>
      </xdr:nvCxnSpPr>
      <xdr:spPr>
        <a:xfrm flipV="1">
          <a:off x="1130300" y="131057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98170" cy="259080"/>
    <xdr:sp macro="" textlink="">
      <xdr:nvSpPr>
        <xdr:cNvPr id="185" name="テキスト ボックス 184"/>
        <xdr:cNvSpPr txBox="1"/>
      </xdr:nvSpPr>
      <xdr:spPr>
        <a:xfrm>
          <a:off x="1719580" y="1314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158750</xdr:rowOff>
    </xdr:from>
    <xdr:ext cx="598170" cy="259080"/>
    <xdr:sp macro="" textlink="">
      <xdr:nvSpPr>
        <xdr:cNvPr id="187" name="テキスト ボックス 186"/>
        <xdr:cNvSpPr txBox="1"/>
      </xdr:nvSpPr>
      <xdr:spPr>
        <a:xfrm>
          <a:off x="830580" y="12846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87630</xdr:rowOff>
    </xdr:from>
    <xdr:to xmlns:xdr="http://schemas.openxmlformats.org/drawingml/2006/spreadsheetDrawing">
      <xdr:col>24</xdr:col>
      <xdr:colOff>114300</xdr:colOff>
      <xdr:row>76</xdr:row>
      <xdr:rowOff>17780</xdr:rowOff>
    </xdr:to>
    <xdr:sp macro="" textlink="">
      <xdr:nvSpPr>
        <xdr:cNvPr id="193" name="楕円 192"/>
        <xdr:cNvSpPr/>
      </xdr:nvSpPr>
      <xdr:spPr>
        <a:xfrm>
          <a:off x="45847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66040</xdr:rowOff>
    </xdr:from>
    <xdr:ext cx="598805" cy="258445"/>
    <xdr:sp macro="" textlink="">
      <xdr:nvSpPr>
        <xdr:cNvPr id="194" name="民生費該当値テキスト"/>
        <xdr:cNvSpPr txBox="1"/>
      </xdr:nvSpPr>
      <xdr:spPr>
        <a:xfrm>
          <a:off x="4686300" y="129247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137160</xdr:rowOff>
    </xdr:from>
    <xdr:to xmlns:xdr="http://schemas.openxmlformats.org/drawingml/2006/spreadsheetDrawing">
      <xdr:col>20</xdr:col>
      <xdr:colOff>38100</xdr:colOff>
      <xdr:row>76</xdr:row>
      <xdr:rowOff>67310</xdr:rowOff>
    </xdr:to>
    <xdr:sp macro="" textlink="">
      <xdr:nvSpPr>
        <xdr:cNvPr id="195" name="楕円 194"/>
        <xdr:cNvSpPr/>
      </xdr:nvSpPr>
      <xdr:spPr>
        <a:xfrm>
          <a:off x="3746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58420</xdr:rowOff>
    </xdr:from>
    <xdr:ext cx="598170" cy="259080"/>
    <xdr:sp macro="" textlink="">
      <xdr:nvSpPr>
        <xdr:cNvPr id="196" name="テキスト ボックス 195"/>
        <xdr:cNvSpPr txBox="1"/>
      </xdr:nvSpPr>
      <xdr:spPr>
        <a:xfrm>
          <a:off x="3497580" y="13088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111760</xdr:rowOff>
    </xdr:from>
    <xdr:to xmlns:xdr="http://schemas.openxmlformats.org/drawingml/2006/spreadsheetDrawing">
      <xdr:col>15</xdr:col>
      <xdr:colOff>101600</xdr:colOff>
      <xdr:row>76</xdr:row>
      <xdr:rowOff>41910</xdr:rowOff>
    </xdr:to>
    <xdr:sp macro="" textlink="">
      <xdr:nvSpPr>
        <xdr:cNvPr id="197" name="楕円 196"/>
        <xdr:cNvSpPr/>
      </xdr:nvSpPr>
      <xdr:spPr>
        <a:xfrm>
          <a:off x="2857500" y="129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33020</xdr:rowOff>
    </xdr:from>
    <xdr:ext cx="598170" cy="259080"/>
    <xdr:sp macro="" textlink="">
      <xdr:nvSpPr>
        <xdr:cNvPr id="198" name="テキスト ボックス 197"/>
        <xdr:cNvSpPr txBox="1"/>
      </xdr:nvSpPr>
      <xdr:spPr>
        <a:xfrm>
          <a:off x="2608580" y="13063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24765</xdr:rowOff>
    </xdr:from>
    <xdr:to xmlns:xdr="http://schemas.openxmlformats.org/drawingml/2006/spreadsheetDrawing">
      <xdr:col>10</xdr:col>
      <xdr:colOff>165100</xdr:colOff>
      <xdr:row>76</xdr:row>
      <xdr:rowOff>126365</xdr:rowOff>
    </xdr:to>
    <xdr:sp macro="" textlink="">
      <xdr:nvSpPr>
        <xdr:cNvPr id="199" name="楕円 198"/>
        <xdr:cNvSpPr/>
      </xdr:nvSpPr>
      <xdr:spPr>
        <a:xfrm>
          <a:off x="1968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143510</xdr:rowOff>
    </xdr:from>
    <xdr:ext cx="598170" cy="258445"/>
    <xdr:sp macro="" textlink="">
      <xdr:nvSpPr>
        <xdr:cNvPr id="200" name="テキスト ボックス 199"/>
        <xdr:cNvSpPr txBox="1"/>
      </xdr:nvSpPr>
      <xdr:spPr>
        <a:xfrm>
          <a:off x="1719580" y="12830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74930</xdr:rowOff>
    </xdr:from>
    <xdr:to xmlns:xdr="http://schemas.openxmlformats.org/drawingml/2006/spreadsheetDrawing">
      <xdr:col>6</xdr:col>
      <xdr:colOff>38100</xdr:colOff>
      <xdr:row>77</xdr:row>
      <xdr:rowOff>5080</xdr:rowOff>
    </xdr:to>
    <xdr:sp macro="" textlink="">
      <xdr:nvSpPr>
        <xdr:cNvPr id="201" name="楕円 200"/>
        <xdr:cNvSpPr/>
      </xdr:nvSpPr>
      <xdr:spPr>
        <a:xfrm>
          <a:off x="1079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167640</xdr:rowOff>
    </xdr:from>
    <xdr:ext cx="598170" cy="258445"/>
    <xdr:sp macro="" textlink="">
      <xdr:nvSpPr>
        <xdr:cNvPr id="202" name="テキスト ボックス 201"/>
        <xdr:cNvSpPr txBox="1"/>
      </xdr:nvSpPr>
      <xdr:spPr>
        <a:xfrm>
          <a:off x="830580" y="13197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8445"/>
    <xdr:sp macro="" textlink="">
      <xdr:nvSpPr>
        <xdr:cNvPr id="225" name="衛生費最小値テキスト"/>
        <xdr:cNvSpPr txBox="1"/>
      </xdr:nvSpPr>
      <xdr:spPr>
        <a:xfrm>
          <a:off x="4686300" y="16810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8445"/>
    <xdr:sp macro="" textlink="">
      <xdr:nvSpPr>
        <xdr:cNvPr id="227" name="衛生費最大値テキスト"/>
        <xdr:cNvSpPr txBox="1"/>
      </xdr:nvSpPr>
      <xdr:spPr>
        <a:xfrm>
          <a:off x="4686300" y="15574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8255</xdr:rowOff>
    </xdr:from>
    <xdr:to xmlns:xdr="http://schemas.openxmlformats.org/drawingml/2006/spreadsheetDrawing">
      <xdr:col>24</xdr:col>
      <xdr:colOff>63500</xdr:colOff>
      <xdr:row>97</xdr:row>
      <xdr:rowOff>15240</xdr:rowOff>
    </xdr:to>
    <xdr:cxnSp macro="">
      <xdr:nvCxnSpPr>
        <xdr:cNvPr id="229" name="直線コネクタ 228"/>
        <xdr:cNvCxnSpPr/>
      </xdr:nvCxnSpPr>
      <xdr:spPr>
        <a:xfrm>
          <a:off x="3797300" y="166389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144145</xdr:rowOff>
    </xdr:from>
    <xdr:ext cx="534670" cy="258445"/>
    <xdr:sp macro="" textlink="">
      <xdr:nvSpPr>
        <xdr:cNvPr id="230" name="衛生費平均値テキスト"/>
        <xdr:cNvSpPr txBox="1"/>
      </xdr:nvSpPr>
      <xdr:spPr>
        <a:xfrm>
          <a:off x="4686300" y="16431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8255</xdr:rowOff>
    </xdr:from>
    <xdr:to xmlns:xdr="http://schemas.openxmlformats.org/drawingml/2006/spreadsheetDrawing">
      <xdr:col>19</xdr:col>
      <xdr:colOff>177800</xdr:colOff>
      <xdr:row>97</xdr:row>
      <xdr:rowOff>24765</xdr:rowOff>
    </xdr:to>
    <xdr:cxnSp macro="">
      <xdr:nvCxnSpPr>
        <xdr:cNvPr id="232" name="直線コネクタ 231"/>
        <xdr:cNvCxnSpPr/>
      </xdr:nvCxnSpPr>
      <xdr:spPr>
        <a:xfrm flipV="1">
          <a:off x="2908300" y="166389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52070</xdr:rowOff>
    </xdr:from>
    <xdr:ext cx="534035" cy="258445"/>
    <xdr:sp macro="" textlink="">
      <xdr:nvSpPr>
        <xdr:cNvPr id="234" name="テキスト ボックス 233"/>
        <xdr:cNvSpPr txBox="1"/>
      </xdr:nvSpPr>
      <xdr:spPr>
        <a:xfrm>
          <a:off x="3529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24765</xdr:rowOff>
    </xdr:from>
    <xdr:to xmlns:xdr="http://schemas.openxmlformats.org/drawingml/2006/spreadsheetDrawing">
      <xdr:col>15</xdr:col>
      <xdr:colOff>50800</xdr:colOff>
      <xdr:row>97</xdr:row>
      <xdr:rowOff>53340</xdr:rowOff>
    </xdr:to>
    <xdr:cxnSp macro="">
      <xdr:nvCxnSpPr>
        <xdr:cNvPr id="235" name="直線コネクタ 234"/>
        <xdr:cNvCxnSpPr/>
      </xdr:nvCxnSpPr>
      <xdr:spPr>
        <a:xfrm flipV="1">
          <a:off x="2019300" y="166554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83185</xdr:rowOff>
    </xdr:from>
    <xdr:ext cx="534035" cy="259080"/>
    <xdr:sp macro="" textlink="">
      <xdr:nvSpPr>
        <xdr:cNvPr id="237" name="テキスト ボックス 236"/>
        <xdr:cNvSpPr txBox="1"/>
      </xdr:nvSpPr>
      <xdr:spPr>
        <a:xfrm>
          <a:off x="2640965" y="16370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53340</xdr:rowOff>
    </xdr:from>
    <xdr:to xmlns:xdr="http://schemas.openxmlformats.org/drawingml/2006/spreadsheetDrawing">
      <xdr:col>10</xdr:col>
      <xdr:colOff>114300</xdr:colOff>
      <xdr:row>97</xdr:row>
      <xdr:rowOff>60960</xdr:rowOff>
    </xdr:to>
    <xdr:cxnSp macro="">
      <xdr:nvCxnSpPr>
        <xdr:cNvPr id="238" name="直線コネクタ 237"/>
        <xdr:cNvCxnSpPr/>
      </xdr:nvCxnSpPr>
      <xdr:spPr>
        <a:xfrm flipV="1">
          <a:off x="1130300" y="16683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34035" cy="259080"/>
    <xdr:sp macro="" textlink="">
      <xdr:nvSpPr>
        <xdr:cNvPr id="240" name="テキスト ボックス 239"/>
        <xdr:cNvSpPr txBox="1"/>
      </xdr:nvSpPr>
      <xdr:spPr>
        <a:xfrm>
          <a:off x="1751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34035" cy="258445"/>
    <xdr:sp macro="" textlink="">
      <xdr:nvSpPr>
        <xdr:cNvPr id="242" name="テキスト ボックス 241"/>
        <xdr:cNvSpPr txBox="1"/>
      </xdr:nvSpPr>
      <xdr:spPr>
        <a:xfrm>
          <a:off x="862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135890</xdr:rowOff>
    </xdr:from>
    <xdr:to xmlns:xdr="http://schemas.openxmlformats.org/drawingml/2006/spreadsheetDrawing">
      <xdr:col>24</xdr:col>
      <xdr:colOff>114300</xdr:colOff>
      <xdr:row>97</xdr:row>
      <xdr:rowOff>66040</xdr:rowOff>
    </xdr:to>
    <xdr:sp macro="" textlink="">
      <xdr:nvSpPr>
        <xdr:cNvPr id="248" name="楕円 247"/>
        <xdr:cNvSpPr/>
      </xdr:nvSpPr>
      <xdr:spPr>
        <a:xfrm>
          <a:off x="45847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114300</xdr:rowOff>
    </xdr:from>
    <xdr:ext cx="534670" cy="259080"/>
    <xdr:sp macro="" textlink="">
      <xdr:nvSpPr>
        <xdr:cNvPr id="249" name="衛生費該当値テキスト"/>
        <xdr:cNvSpPr txBox="1"/>
      </xdr:nvSpPr>
      <xdr:spPr>
        <a:xfrm>
          <a:off x="4686300" y="1657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128905</xdr:rowOff>
    </xdr:from>
    <xdr:to xmlns:xdr="http://schemas.openxmlformats.org/drawingml/2006/spreadsheetDrawing">
      <xdr:col>20</xdr:col>
      <xdr:colOff>38100</xdr:colOff>
      <xdr:row>97</xdr:row>
      <xdr:rowOff>59055</xdr:rowOff>
    </xdr:to>
    <xdr:sp macro="" textlink="">
      <xdr:nvSpPr>
        <xdr:cNvPr id="250" name="楕円 249"/>
        <xdr:cNvSpPr/>
      </xdr:nvSpPr>
      <xdr:spPr>
        <a:xfrm>
          <a:off x="3746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75565</xdr:rowOff>
    </xdr:from>
    <xdr:ext cx="534035" cy="258445"/>
    <xdr:sp macro="" textlink="">
      <xdr:nvSpPr>
        <xdr:cNvPr id="251" name="テキスト ボックス 250"/>
        <xdr:cNvSpPr txBox="1"/>
      </xdr:nvSpPr>
      <xdr:spPr>
        <a:xfrm>
          <a:off x="3529965" y="16363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145415</xdr:rowOff>
    </xdr:from>
    <xdr:to xmlns:xdr="http://schemas.openxmlformats.org/drawingml/2006/spreadsheetDrawing">
      <xdr:col>15</xdr:col>
      <xdr:colOff>101600</xdr:colOff>
      <xdr:row>97</xdr:row>
      <xdr:rowOff>75565</xdr:rowOff>
    </xdr:to>
    <xdr:sp macro="" textlink="">
      <xdr:nvSpPr>
        <xdr:cNvPr id="252" name="楕円 251"/>
        <xdr:cNvSpPr/>
      </xdr:nvSpPr>
      <xdr:spPr>
        <a:xfrm>
          <a:off x="2857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66675</xdr:rowOff>
    </xdr:from>
    <xdr:ext cx="534035" cy="258445"/>
    <xdr:sp macro="" textlink="">
      <xdr:nvSpPr>
        <xdr:cNvPr id="253" name="テキスト ボックス 252"/>
        <xdr:cNvSpPr txBox="1"/>
      </xdr:nvSpPr>
      <xdr:spPr>
        <a:xfrm>
          <a:off x="2640965" y="1669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xdr:rowOff>
    </xdr:from>
    <xdr:to xmlns:xdr="http://schemas.openxmlformats.org/drawingml/2006/spreadsheetDrawing">
      <xdr:col>10</xdr:col>
      <xdr:colOff>165100</xdr:colOff>
      <xdr:row>97</xdr:row>
      <xdr:rowOff>104140</xdr:rowOff>
    </xdr:to>
    <xdr:sp macro="" textlink="">
      <xdr:nvSpPr>
        <xdr:cNvPr id="254" name="楕円 253"/>
        <xdr:cNvSpPr/>
      </xdr:nvSpPr>
      <xdr:spPr>
        <a:xfrm>
          <a:off x="1968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95250</xdr:rowOff>
    </xdr:from>
    <xdr:ext cx="534035" cy="259080"/>
    <xdr:sp macro="" textlink="">
      <xdr:nvSpPr>
        <xdr:cNvPr id="255" name="テキスト ボックス 254"/>
        <xdr:cNvSpPr txBox="1"/>
      </xdr:nvSpPr>
      <xdr:spPr>
        <a:xfrm>
          <a:off x="1751965" y="16725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56" name="楕円 255"/>
        <xdr:cNvSpPr/>
      </xdr:nvSpPr>
      <xdr:spPr>
        <a:xfrm>
          <a:off x="1079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102870</xdr:rowOff>
    </xdr:from>
    <xdr:ext cx="534035" cy="259080"/>
    <xdr:sp macro="" textlink="">
      <xdr:nvSpPr>
        <xdr:cNvPr id="257" name="テキスト ボックス 256"/>
        <xdr:cNvSpPr txBox="1"/>
      </xdr:nvSpPr>
      <xdr:spPr>
        <a:xfrm>
          <a:off x="862965" y="1673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1" name="テキスト ボックス 27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3" name="テキスト ボックス 27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5" name="テキスト ボックス 27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77" name="テキスト ボックス 27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79" name="テキスト ボックス 27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43815</xdr:rowOff>
    </xdr:from>
    <xdr:to xmlns:xdr="http://schemas.openxmlformats.org/drawingml/2006/spreadsheetDrawing">
      <xdr:col>55</xdr:col>
      <xdr:colOff>0</xdr:colOff>
      <xdr:row>31</xdr:row>
      <xdr:rowOff>66675</xdr:rowOff>
    </xdr:to>
    <xdr:cxnSp macro="">
      <xdr:nvCxnSpPr>
        <xdr:cNvPr id="288" name="直線コネクタ 287"/>
        <xdr:cNvCxnSpPr/>
      </xdr:nvCxnSpPr>
      <xdr:spPr>
        <a:xfrm flipV="1">
          <a:off x="9639300" y="53587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110490</xdr:rowOff>
    </xdr:from>
    <xdr:ext cx="378460" cy="258445"/>
    <xdr:sp macro="" textlink="">
      <xdr:nvSpPr>
        <xdr:cNvPr id="289" name="労働費平均値テキスト"/>
        <xdr:cNvSpPr txBox="1"/>
      </xdr:nvSpPr>
      <xdr:spPr>
        <a:xfrm>
          <a:off x="10528300" y="64541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66675</xdr:rowOff>
    </xdr:from>
    <xdr:to xmlns:xdr="http://schemas.openxmlformats.org/drawingml/2006/spreadsheetDrawing">
      <xdr:col>50</xdr:col>
      <xdr:colOff>114300</xdr:colOff>
      <xdr:row>31</xdr:row>
      <xdr:rowOff>70485</xdr:rowOff>
    </xdr:to>
    <xdr:cxnSp macro="">
      <xdr:nvCxnSpPr>
        <xdr:cNvPr id="291" name="直線コネクタ 290"/>
        <xdr:cNvCxnSpPr/>
      </xdr:nvCxnSpPr>
      <xdr:spPr>
        <a:xfrm flipV="1">
          <a:off x="8750300" y="53816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40640</xdr:rowOff>
    </xdr:from>
    <xdr:ext cx="378460" cy="258445"/>
    <xdr:sp macro="" textlink="">
      <xdr:nvSpPr>
        <xdr:cNvPr id="293" name="テキスト ボックス 292"/>
        <xdr:cNvSpPr txBox="1"/>
      </xdr:nvSpPr>
      <xdr:spPr>
        <a:xfrm>
          <a:off x="9450070" y="6555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70485</xdr:rowOff>
    </xdr:from>
    <xdr:to xmlns:xdr="http://schemas.openxmlformats.org/drawingml/2006/spreadsheetDrawing">
      <xdr:col>45</xdr:col>
      <xdr:colOff>177800</xdr:colOff>
      <xdr:row>31</xdr:row>
      <xdr:rowOff>91440</xdr:rowOff>
    </xdr:to>
    <xdr:cxnSp macro="">
      <xdr:nvCxnSpPr>
        <xdr:cNvPr id="294" name="直線コネクタ 293"/>
        <xdr:cNvCxnSpPr/>
      </xdr:nvCxnSpPr>
      <xdr:spPr>
        <a:xfrm flipV="1">
          <a:off x="7861300" y="53854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53975</xdr:rowOff>
    </xdr:from>
    <xdr:ext cx="378460" cy="258445"/>
    <xdr:sp macro="" textlink="">
      <xdr:nvSpPr>
        <xdr:cNvPr id="296" name="テキスト ボックス 295"/>
        <xdr:cNvSpPr txBox="1"/>
      </xdr:nvSpPr>
      <xdr:spPr>
        <a:xfrm>
          <a:off x="8561070" y="6569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91440</xdr:rowOff>
    </xdr:from>
    <xdr:to xmlns:xdr="http://schemas.openxmlformats.org/drawingml/2006/spreadsheetDrawing">
      <xdr:col>41</xdr:col>
      <xdr:colOff>50800</xdr:colOff>
      <xdr:row>31</xdr:row>
      <xdr:rowOff>92075</xdr:rowOff>
    </xdr:to>
    <xdr:cxnSp macro="">
      <xdr:nvCxnSpPr>
        <xdr:cNvPr id="297" name="直線コネクタ 296"/>
        <xdr:cNvCxnSpPr/>
      </xdr:nvCxnSpPr>
      <xdr:spPr>
        <a:xfrm flipV="1">
          <a:off x="6972300" y="54063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79375</xdr:rowOff>
    </xdr:from>
    <xdr:ext cx="378460" cy="258445"/>
    <xdr:sp macro="" textlink="">
      <xdr:nvSpPr>
        <xdr:cNvPr id="299" name="テキスト ボックス 298"/>
        <xdr:cNvSpPr txBox="1"/>
      </xdr:nvSpPr>
      <xdr:spPr>
        <a:xfrm>
          <a:off x="7672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75565</xdr:rowOff>
    </xdr:from>
    <xdr:ext cx="378460" cy="258445"/>
    <xdr:sp macro="" textlink="">
      <xdr:nvSpPr>
        <xdr:cNvPr id="301" name="テキスト ボックス 300"/>
        <xdr:cNvSpPr txBox="1"/>
      </xdr:nvSpPr>
      <xdr:spPr>
        <a:xfrm>
          <a:off x="6783070" y="6590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30</xdr:row>
      <xdr:rowOff>164465</xdr:rowOff>
    </xdr:from>
    <xdr:to xmlns:xdr="http://schemas.openxmlformats.org/drawingml/2006/spreadsheetDrawing">
      <xdr:col>55</xdr:col>
      <xdr:colOff>50800</xdr:colOff>
      <xdr:row>31</xdr:row>
      <xdr:rowOff>94615</xdr:rowOff>
    </xdr:to>
    <xdr:sp macro="" textlink="">
      <xdr:nvSpPr>
        <xdr:cNvPr id="307" name="楕円 306"/>
        <xdr:cNvSpPr/>
      </xdr:nvSpPr>
      <xdr:spPr>
        <a:xfrm>
          <a:off x="10426700" y="53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15875</xdr:rowOff>
    </xdr:from>
    <xdr:ext cx="469900" cy="259080"/>
    <xdr:sp macro="" textlink="">
      <xdr:nvSpPr>
        <xdr:cNvPr id="308" name="労働費該当値テキスト"/>
        <xdr:cNvSpPr txBox="1"/>
      </xdr:nvSpPr>
      <xdr:spPr>
        <a:xfrm>
          <a:off x="10528300" y="5159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15875</xdr:rowOff>
    </xdr:from>
    <xdr:to xmlns:xdr="http://schemas.openxmlformats.org/drawingml/2006/spreadsheetDrawing">
      <xdr:col>50</xdr:col>
      <xdr:colOff>165100</xdr:colOff>
      <xdr:row>31</xdr:row>
      <xdr:rowOff>117475</xdr:rowOff>
    </xdr:to>
    <xdr:sp macro="" textlink="">
      <xdr:nvSpPr>
        <xdr:cNvPr id="309" name="楕円 308"/>
        <xdr:cNvSpPr/>
      </xdr:nvSpPr>
      <xdr:spPr>
        <a:xfrm>
          <a:off x="9588500" y="53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29</xdr:row>
      <xdr:rowOff>133985</xdr:rowOff>
    </xdr:from>
    <xdr:ext cx="469265" cy="258445"/>
    <xdr:sp macro="" textlink="">
      <xdr:nvSpPr>
        <xdr:cNvPr id="310" name="テキスト ボックス 309"/>
        <xdr:cNvSpPr txBox="1"/>
      </xdr:nvSpPr>
      <xdr:spPr>
        <a:xfrm>
          <a:off x="9404350" y="510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19685</xdr:rowOff>
    </xdr:from>
    <xdr:to xmlns:xdr="http://schemas.openxmlformats.org/drawingml/2006/spreadsheetDrawing">
      <xdr:col>46</xdr:col>
      <xdr:colOff>38100</xdr:colOff>
      <xdr:row>31</xdr:row>
      <xdr:rowOff>121285</xdr:rowOff>
    </xdr:to>
    <xdr:sp macro="" textlink="">
      <xdr:nvSpPr>
        <xdr:cNvPr id="311" name="楕円 310"/>
        <xdr:cNvSpPr/>
      </xdr:nvSpPr>
      <xdr:spPr>
        <a:xfrm>
          <a:off x="8699500" y="53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29</xdr:row>
      <xdr:rowOff>137795</xdr:rowOff>
    </xdr:from>
    <xdr:ext cx="469265" cy="259080"/>
    <xdr:sp macro="" textlink="">
      <xdr:nvSpPr>
        <xdr:cNvPr id="312" name="テキスト ボックス 311"/>
        <xdr:cNvSpPr txBox="1"/>
      </xdr:nvSpPr>
      <xdr:spPr>
        <a:xfrm>
          <a:off x="8515350" y="5109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40640</xdr:rowOff>
    </xdr:from>
    <xdr:to xmlns:xdr="http://schemas.openxmlformats.org/drawingml/2006/spreadsheetDrawing">
      <xdr:col>41</xdr:col>
      <xdr:colOff>101600</xdr:colOff>
      <xdr:row>31</xdr:row>
      <xdr:rowOff>142240</xdr:rowOff>
    </xdr:to>
    <xdr:sp macro="" textlink="">
      <xdr:nvSpPr>
        <xdr:cNvPr id="313" name="楕円 312"/>
        <xdr:cNvSpPr/>
      </xdr:nvSpPr>
      <xdr:spPr>
        <a:xfrm>
          <a:off x="781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29</xdr:row>
      <xdr:rowOff>158750</xdr:rowOff>
    </xdr:from>
    <xdr:ext cx="469265" cy="259080"/>
    <xdr:sp macro="" textlink="">
      <xdr:nvSpPr>
        <xdr:cNvPr id="314" name="テキスト ボックス 313"/>
        <xdr:cNvSpPr txBox="1"/>
      </xdr:nvSpPr>
      <xdr:spPr>
        <a:xfrm>
          <a:off x="7626350" y="5130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41275</xdr:rowOff>
    </xdr:from>
    <xdr:to xmlns:xdr="http://schemas.openxmlformats.org/drawingml/2006/spreadsheetDrawing">
      <xdr:col>36</xdr:col>
      <xdr:colOff>165100</xdr:colOff>
      <xdr:row>31</xdr:row>
      <xdr:rowOff>143510</xdr:rowOff>
    </xdr:to>
    <xdr:sp macro="" textlink="">
      <xdr:nvSpPr>
        <xdr:cNvPr id="315" name="楕円 314"/>
        <xdr:cNvSpPr/>
      </xdr:nvSpPr>
      <xdr:spPr>
        <a:xfrm>
          <a:off x="6921500" y="535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29</xdr:row>
      <xdr:rowOff>159385</xdr:rowOff>
    </xdr:from>
    <xdr:ext cx="469265" cy="258445"/>
    <xdr:sp macro="" textlink="">
      <xdr:nvSpPr>
        <xdr:cNvPr id="316" name="テキスト ボックス 315"/>
        <xdr:cNvSpPr txBox="1"/>
      </xdr:nvSpPr>
      <xdr:spPr>
        <a:xfrm>
          <a:off x="6737350" y="5131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8445"/>
    <xdr:sp macro="" textlink="">
      <xdr:nvSpPr>
        <xdr:cNvPr id="343" name="農林水産業費最大値テキスト"/>
        <xdr:cNvSpPr txBox="1"/>
      </xdr:nvSpPr>
      <xdr:spPr>
        <a:xfrm>
          <a:off x="10528300" y="8545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155575</xdr:rowOff>
    </xdr:from>
    <xdr:to xmlns:xdr="http://schemas.openxmlformats.org/drawingml/2006/spreadsheetDrawing">
      <xdr:col>55</xdr:col>
      <xdr:colOff>0</xdr:colOff>
      <xdr:row>57</xdr:row>
      <xdr:rowOff>22860</xdr:rowOff>
    </xdr:to>
    <xdr:cxnSp macro="">
      <xdr:nvCxnSpPr>
        <xdr:cNvPr id="345" name="直線コネクタ 344"/>
        <xdr:cNvCxnSpPr/>
      </xdr:nvCxnSpPr>
      <xdr:spPr>
        <a:xfrm flipV="1">
          <a:off x="9639300" y="97567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34670" cy="259080"/>
    <xdr:sp macro="" textlink="">
      <xdr:nvSpPr>
        <xdr:cNvPr id="346" name="農林水産業費平均値テキスト"/>
        <xdr:cNvSpPr txBox="1"/>
      </xdr:nvSpPr>
      <xdr:spPr>
        <a:xfrm>
          <a:off x="10528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22860</xdr:rowOff>
    </xdr:from>
    <xdr:to xmlns:xdr="http://schemas.openxmlformats.org/drawingml/2006/spreadsheetDrawing">
      <xdr:col>50</xdr:col>
      <xdr:colOff>114300</xdr:colOff>
      <xdr:row>57</xdr:row>
      <xdr:rowOff>65405</xdr:rowOff>
    </xdr:to>
    <xdr:cxnSp macro="">
      <xdr:nvCxnSpPr>
        <xdr:cNvPr id="348" name="直線コネクタ 347"/>
        <xdr:cNvCxnSpPr/>
      </xdr:nvCxnSpPr>
      <xdr:spPr>
        <a:xfrm flipV="1">
          <a:off x="8750300" y="97955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34035" cy="258445"/>
    <xdr:sp macro="" textlink="">
      <xdr:nvSpPr>
        <xdr:cNvPr id="350" name="テキスト ボックス 349"/>
        <xdr:cNvSpPr txBox="1"/>
      </xdr:nvSpPr>
      <xdr:spPr>
        <a:xfrm>
          <a:off x="9371965" y="9906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65405</xdr:rowOff>
    </xdr:from>
    <xdr:to xmlns:xdr="http://schemas.openxmlformats.org/drawingml/2006/spreadsheetDrawing">
      <xdr:col>45</xdr:col>
      <xdr:colOff>177800</xdr:colOff>
      <xdr:row>57</xdr:row>
      <xdr:rowOff>103505</xdr:rowOff>
    </xdr:to>
    <xdr:cxnSp macro="">
      <xdr:nvCxnSpPr>
        <xdr:cNvPr id="351" name="直線コネクタ 350"/>
        <xdr:cNvCxnSpPr/>
      </xdr:nvCxnSpPr>
      <xdr:spPr>
        <a:xfrm flipV="1">
          <a:off x="7861300" y="98380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130810</xdr:rowOff>
    </xdr:from>
    <xdr:ext cx="534035" cy="259080"/>
    <xdr:sp macro="" textlink="">
      <xdr:nvSpPr>
        <xdr:cNvPr id="353" name="テキスト ボックス 352"/>
        <xdr:cNvSpPr txBox="1"/>
      </xdr:nvSpPr>
      <xdr:spPr>
        <a:xfrm>
          <a:off x="8482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80010</xdr:rowOff>
    </xdr:from>
    <xdr:to xmlns:xdr="http://schemas.openxmlformats.org/drawingml/2006/spreadsheetDrawing">
      <xdr:col>41</xdr:col>
      <xdr:colOff>50800</xdr:colOff>
      <xdr:row>57</xdr:row>
      <xdr:rowOff>103505</xdr:rowOff>
    </xdr:to>
    <xdr:cxnSp macro="">
      <xdr:nvCxnSpPr>
        <xdr:cNvPr id="354" name="直線コネクタ 353"/>
        <xdr:cNvCxnSpPr/>
      </xdr:nvCxnSpPr>
      <xdr:spPr>
        <a:xfrm>
          <a:off x="6972300" y="98526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34035" cy="259080"/>
    <xdr:sp macro="" textlink="">
      <xdr:nvSpPr>
        <xdr:cNvPr id="356" name="テキスト ボックス 355"/>
        <xdr:cNvSpPr txBox="1"/>
      </xdr:nvSpPr>
      <xdr:spPr>
        <a:xfrm>
          <a:off x="7593965" y="9592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159385</xdr:rowOff>
    </xdr:from>
    <xdr:ext cx="534035" cy="258445"/>
    <xdr:sp macro="" textlink="">
      <xdr:nvSpPr>
        <xdr:cNvPr id="358" name="テキスト ボックス 357"/>
        <xdr:cNvSpPr txBox="1"/>
      </xdr:nvSpPr>
      <xdr:spPr>
        <a:xfrm>
          <a:off x="6704965" y="993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104775</xdr:rowOff>
    </xdr:from>
    <xdr:to xmlns:xdr="http://schemas.openxmlformats.org/drawingml/2006/spreadsheetDrawing">
      <xdr:col>55</xdr:col>
      <xdr:colOff>50800</xdr:colOff>
      <xdr:row>57</xdr:row>
      <xdr:rowOff>34925</xdr:rowOff>
    </xdr:to>
    <xdr:sp macro="" textlink="">
      <xdr:nvSpPr>
        <xdr:cNvPr id="364" name="楕円 363"/>
        <xdr:cNvSpPr/>
      </xdr:nvSpPr>
      <xdr:spPr>
        <a:xfrm>
          <a:off x="104267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127635</xdr:rowOff>
    </xdr:from>
    <xdr:ext cx="534670" cy="259080"/>
    <xdr:sp macro="" textlink="">
      <xdr:nvSpPr>
        <xdr:cNvPr id="365" name="農林水産業費該当値テキスト"/>
        <xdr:cNvSpPr txBox="1"/>
      </xdr:nvSpPr>
      <xdr:spPr>
        <a:xfrm>
          <a:off x="10528300" y="955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143510</xdr:rowOff>
    </xdr:from>
    <xdr:to xmlns:xdr="http://schemas.openxmlformats.org/drawingml/2006/spreadsheetDrawing">
      <xdr:col>50</xdr:col>
      <xdr:colOff>165100</xdr:colOff>
      <xdr:row>57</xdr:row>
      <xdr:rowOff>73660</xdr:rowOff>
    </xdr:to>
    <xdr:sp macro="" textlink="">
      <xdr:nvSpPr>
        <xdr:cNvPr id="366" name="楕円 365"/>
        <xdr:cNvSpPr/>
      </xdr:nvSpPr>
      <xdr:spPr>
        <a:xfrm>
          <a:off x="958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90170</xdr:rowOff>
    </xdr:from>
    <xdr:ext cx="534035" cy="259080"/>
    <xdr:sp macro="" textlink="">
      <xdr:nvSpPr>
        <xdr:cNvPr id="367" name="テキスト ボックス 366"/>
        <xdr:cNvSpPr txBox="1"/>
      </xdr:nvSpPr>
      <xdr:spPr>
        <a:xfrm>
          <a:off x="9371965" y="9519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14605</xdr:rowOff>
    </xdr:from>
    <xdr:to xmlns:xdr="http://schemas.openxmlformats.org/drawingml/2006/spreadsheetDrawing">
      <xdr:col>46</xdr:col>
      <xdr:colOff>38100</xdr:colOff>
      <xdr:row>57</xdr:row>
      <xdr:rowOff>116205</xdr:rowOff>
    </xdr:to>
    <xdr:sp macro="" textlink="">
      <xdr:nvSpPr>
        <xdr:cNvPr id="368" name="楕円 367"/>
        <xdr:cNvSpPr/>
      </xdr:nvSpPr>
      <xdr:spPr>
        <a:xfrm>
          <a:off x="8699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132715</xdr:rowOff>
    </xdr:from>
    <xdr:ext cx="534035" cy="258445"/>
    <xdr:sp macro="" textlink="">
      <xdr:nvSpPr>
        <xdr:cNvPr id="369" name="テキスト ボックス 368"/>
        <xdr:cNvSpPr txBox="1"/>
      </xdr:nvSpPr>
      <xdr:spPr>
        <a:xfrm>
          <a:off x="8482965" y="9562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52705</xdr:rowOff>
    </xdr:from>
    <xdr:to xmlns:xdr="http://schemas.openxmlformats.org/drawingml/2006/spreadsheetDrawing">
      <xdr:col>41</xdr:col>
      <xdr:colOff>101600</xdr:colOff>
      <xdr:row>57</xdr:row>
      <xdr:rowOff>154940</xdr:rowOff>
    </xdr:to>
    <xdr:sp macro="" textlink="">
      <xdr:nvSpPr>
        <xdr:cNvPr id="370" name="楕円 369"/>
        <xdr:cNvSpPr/>
      </xdr:nvSpPr>
      <xdr:spPr>
        <a:xfrm>
          <a:off x="7810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145415</xdr:rowOff>
    </xdr:from>
    <xdr:ext cx="534035" cy="258445"/>
    <xdr:sp macro="" textlink="">
      <xdr:nvSpPr>
        <xdr:cNvPr id="371" name="テキスト ボックス 370"/>
        <xdr:cNvSpPr txBox="1"/>
      </xdr:nvSpPr>
      <xdr:spPr>
        <a:xfrm>
          <a:off x="7593965" y="9918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29210</xdr:rowOff>
    </xdr:from>
    <xdr:to xmlns:xdr="http://schemas.openxmlformats.org/drawingml/2006/spreadsheetDrawing">
      <xdr:col>36</xdr:col>
      <xdr:colOff>165100</xdr:colOff>
      <xdr:row>57</xdr:row>
      <xdr:rowOff>130810</xdr:rowOff>
    </xdr:to>
    <xdr:sp macro="" textlink="">
      <xdr:nvSpPr>
        <xdr:cNvPr id="372" name="楕円 371"/>
        <xdr:cNvSpPr/>
      </xdr:nvSpPr>
      <xdr:spPr>
        <a:xfrm>
          <a:off x="692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147320</xdr:rowOff>
    </xdr:from>
    <xdr:ext cx="534035" cy="259080"/>
    <xdr:sp macro="" textlink="">
      <xdr:nvSpPr>
        <xdr:cNvPr id="373" name="テキスト ボックス 372"/>
        <xdr:cNvSpPr txBox="1"/>
      </xdr:nvSpPr>
      <xdr:spPr>
        <a:xfrm>
          <a:off x="6704965" y="957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161290</xdr:rowOff>
    </xdr:from>
    <xdr:to xmlns:xdr="http://schemas.openxmlformats.org/drawingml/2006/spreadsheetDrawing">
      <xdr:col>55</xdr:col>
      <xdr:colOff>0</xdr:colOff>
      <xdr:row>78</xdr:row>
      <xdr:rowOff>20320</xdr:rowOff>
    </xdr:to>
    <xdr:cxnSp macro="">
      <xdr:nvCxnSpPr>
        <xdr:cNvPr id="400" name="直線コネクタ 399"/>
        <xdr:cNvCxnSpPr/>
      </xdr:nvCxnSpPr>
      <xdr:spPr>
        <a:xfrm flipV="1">
          <a:off x="9639300" y="133629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111125</xdr:rowOff>
    </xdr:from>
    <xdr:ext cx="534670" cy="258445"/>
    <xdr:sp macro="" textlink="">
      <xdr:nvSpPr>
        <xdr:cNvPr id="401" name="商工費平均値テキスト"/>
        <xdr:cNvSpPr txBox="1"/>
      </xdr:nvSpPr>
      <xdr:spPr>
        <a:xfrm>
          <a:off x="10528300" y="13312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159385</xdr:rowOff>
    </xdr:from>
    <xdr:to xmlns:xdr="http://schemas.openxmlformats.org/drawingml/2006/spreadsheetDrawing">
      <xdr:col>50</xdr:col>
      <xdr:colOff>114300</xdr:colOff>
      <xdr:row>78</xdr:row>
      <xdr:rowOff>20320</xdr:rowOff>
    </xdr:to>
    <xdr:cxnSp macro="">
      <xdr:nvCxnSpPr>
        <xdr:cNvPr id="403" name="直線コネクタ 402"/>
        <xdr:cNvCxnSpPr/>
      </xdr:nvCxnSpPr>
      <xdr:spPr>
        <a:xfrm>
          <a:off x="8750300" y="133610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34035" cy="259080"/>
    <xdr:sp macro="" textlink="">
      <xdr:nvSpPr>
        <xdr:cNvPr id="405" name="テキスト ボックス 404"/>
        <xdr:cNvSpPr txBox="1"/>
      </xdr:nvSpPr>
      <xdr:spPr>
        <a:xfrm>
          <a:off x="9371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159385</xdr:rowOff>
    </xdr:from>
    <xdr:to xmlns:xdr="http://schemas.openxmlformats.org/drawingml/2006/spreadsheetDrawing">
      <xdr:col>45</xdr:col>
      <xdr:colOff>177800</xdr:colOff>
      <xdr:row>78</xdr:row>
      <xdr:rowOff>26035</xdr:rowOff>
    </xdr:to>
    <xdr:cxnSp macro="">
      <xdr:nvCxnSpPr>
        <xdr:cNvPr id="406" name="直線コネクタ 405"/>
        <xdr:cNvCxnSpPr/>
      </xdr:nvCxnSpPr>
      <xdr:spPr>
        <a:xfrm flipV="1">
          <a:off x="7861300" y="133610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40640</xdr:rowOff>
    </xdr:from>
    <xdr:ext cx="534035" cy="258445"/>
    <xdr:sp macro="" textlink="">
      <xdr:nvSpPr>
        <xdr:cNvPr id="408" name="テキスト ボックス 407"/>
        <xdr:cNvSpPr txBox="1"/>
      </xdr:nvSpPr>
      <xdr:spPr>
        <a:xfrm>
          <a:off x="8482965" y="13413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26035</xdr:rowOff>
    </xdr:from>
    <xdr:to xmlns:xdr="http://schemas.openxmlformats.org/drawingml/2006/spreadsheetDrawing">
      <xdr:col>41</xdr:col>
      <xdr:colOff>50800</xdr:colOff>
      <xdr:row>78</xdr:row>
      <xdr:rowOff>29210</xdr:rowOff>
    </xdr:to>
    <xdr:cxnSp macro="">
      <xdr:nvCxnSpPr>
        <xdr:cNvPr id="409" name="直線コネクタ 408"/>
        <xdr:cNvCxnSpPr/>
      </xdr:nvCxnSpPr>
      <xdr:spPr>
        <a:xfrm flipV="1">
          <a:off x="6972300" y="13399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34035" cy="259080"/>
    <xdr:sp macro="" textlink="">
      <xdr:nvSpPr>
        <xdr:cNvPr id="411" name="テキスト ボックス 410"/>
        <xdr:cNvSpPr txBox="1"/>
      </xdr:nvSpPr>
      <xdr:spPr>
        <a:xfrm>
          <a:off x="7593965" y="1308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82550</xdr:rowOff>
    </xdr:from>
    <xdr:ext cx="534035" cy="259080"/>
    <xdr:sp macro="" textlink="">
      <xdr:nvSpPr>
        <xdr:cNvPr id="413" name="テキスト ボックス 412"/>
        <xdr:cNvSpPr txBox="1"/>
      </xdr:nvSpPr>
      <xdr:spPr>
        <a:xfrm>
          <a:off x="6704965" y="1345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110490</xdr:rowOff>
    </xdr:from>
    <xdr:to xmlns:xdr="http://schemas.openxmlformats.org/drawingml/2006/spreadsheetDrawing">
      <xdr:col>55</xdr:col>
      <xdr:colOff>50800</xdr:colOff>
      <xdr:row>78</xdr:row>
      <xdr:rowOff>40640</xdr:rowOff>
    </xdr:to>
    <xdr:sp macro="" textlink="">
      <xdr:nvSpPr>
        <xdr:cNvPr id="419" name="楕円 418"/>
        <xdr:cNvSpPr/>
      </xdr:nvSpPr>
      <xdr:spPr>
        <a:xfrm>
          <a:off x="104267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133350</xdr:rowOff>
    </xdr:from>
    <xdr:ext cx="534670" cy="258445"/>
    <xdr:sp macro="" textlink="">
      <xdr:nvSpPr>
        <xdr:cNvPr id="420" name="商工費該当値テキスト"/>
        <xdr:cNvSpPr txBox="1"/>
      </xdr:nvSpPr>
      <xdr:spPr>
        <a:xfrm>
          <a:off x="10528300" y="13163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140970</xdr:rowOff>
    </xdr:from>
    <xdr:to xmlns:xdr="http://schemas.openxmlformats.org/drawingml/2006/spreadsheetDrawing">
      <xdr:col>50</xdr:col>
      <xdr:colOff>165100</xdr:colOff>
      <xdr:row>78</xdr:row>
      <xdr:rowOff>71120</xdr:rowOff>
    </xdr:to>
    <xdr:sp macro="" textlink="">
      <xdr:nvSpPr>
        <xdr:cNvPr id="421" name="楕円 420"/>
        <xdr:cNvSpPr/>
      </xdr:nvSpPr>
      <xdr:spPr>
        <a:xfrm>
          <a:off x="9588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62230</xdr:rowOff>
    </xdr:from>
    <xdr:ext cx="534035" cy="259080"/>
    <xdr:sp macro="" textlink="">
      <xdr:nvSpPr>
        <xdr:cNvPr id="422" name="テキスト ボックス 421"/>
        <xdr:cNvSpPr txBox="1"/>
      </xdr:nvSpPr>
      <xdr:spPr>
        <a:xfrm>
          <a:off x="9371965" y="1343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109220</xdr:rowOff>
    </xdr:from>
    <xdr:to xmlns:xdr="http://schemas.openxmlformats.org/drawingml/2006/spreadsheetDrawing">
      <xdr:col>46</xdr:col>
      <xdr:colOff>38100</xdr:colOff>
      <xdr:row>78</xdr:row>
      <xdr:rowOff>38735</xdr:rowOff>
    </xdr:to>
    <xdr:sp macro="" textlink="">
      <xdr:nvSpPr>
        <xdr:cNvPr id="423" name="楕円 422"/>
        <xdr:cNvSpPr/>
      </xdr:nvSpPr>
      <xdr:spPr>
        <a:xfrm>
          <a:off x="8699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55245</xdr:rowOff>
    </xdr:from>
    <xdr:ext cx="534035" cy="258445"/>
    <xdr:sp macro="" textlink="">
      <xdr:nvSpPr>
        <xdr:cNvPr id="424" name="テキスト ボックス 423"/>
        <xdr:cNvSpPr txBox="1"/>
      </xdr:nvSpPr>
      <xdr:spPr>
        <a:xfrm>
          <a:off x="8482965" y="13085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146685</xdr:rowOff>
    </xdr:from>
    <xdr:to xmlns:xdr="http://schemas.openxmlformats.org/drawingml/2006/spreadsheetDrawing">
      <xdr:col>41</xdr:col>
      <xdr:colOff>101600</xdr:colOff>
      <xdr:row>78</xdr:row>
      <xdr:rowOff>76835</xdr:rowOff>
    </xdr:to>
    <xdr:sp macro="" textlink="">
      <xdr:nvSpPr>
        <xdr:cNvPr id="425" name="楕円 424"/>
        <xdr:cNvSpPr/>
      </xdr:nvSpPr>
      <xdr:spPr>
        <a:xfrm>
          <a:off x="7810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67945</xdr:rowOff>
    </xdr:from>
    <xdr:ext cx="534035" cy="258445"/>
    <xdr:sp macro="" textlink="">
      <xdr:nvSpPr>
        <xdr:cNvPr id="426" name="テキスト ボックス 425"/>
        <xdr:cNvSpPr txBox="1"/>
      </xdr:nvSpPr>
      <xdr:spPr>
        <a:xfrm>
          <a:off x="7593965" y="1344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149860</xdr:rowOff>
    </xdr:from>
    <xdr:to xmlns:xdr="http://schemas.openxmlformats.org/drawingml/2006/spreadsheetDrawing">
      <xdr:col>36</xdr:col>
      <xdr:colOff>165100</xdr:colOff>
      <xdr:row>78</xdr:row>
      <xdr:rowOff>80010</xdr:rowOff>
    </xdr:to>
    <xdr:sp macro="" textlink="">
      <xdr:nvSpPr>
        <xdr:cNvPr id="427" name="楕円 426"/>
        <xdr:cNvSpPr/>
      </xdr:nvSpPr>
      <xdr:spPr>
        <a:xfrm>
          <a:off x="6921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96520</xdr:rowOff>
    </xdr:from>
    <xdr:ext cx="534035" cy="259080"/>
    <xdr:sp macro="" textlink="">
      <xdr:nvSpPr>
        <xdr:cNvPr id="428" name="テキスト ボックス 427"/>
        <xdr:cNvSpPr txBox="1"/>
      </xdr:nvSpPr>
      <xdr:spPr>
        <a:xfrm>
          <a:off x="6704965" y="13126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0" name="テキスト ボックス 43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6" name="テキスト ボックス 44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8" name="テキスト ボックス 44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50800</xdr:rowOff>
    </xdr:from>
    <xdr:to xmlns:xdr="http://schemas.openxmlformats.org/drawingml/2006/spreadsheetDrawing">
      <xdr:col>55</xdr:col>
      <xdr:colOff>0</xdr:colOff>
      <xdr:row>96</xdr:row>
      <xdr:rowOff>75565</xdr:rowOff>
    </xdr:to>
    <xdr:cxnSp macro="">
      <xdr:nvCxnSpPr>
        <xdr:cNvPr id="457" name="直線コネクタ 456"/>
        <xdr:cNvCxnSpPr/>
      </xdr:nvCxnSpPr>
      <xdr:spPr>
        <a:xfrm>
          <a:off x="9639300" y="165100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45720</xdr:rowOff>
    </xdr:from>
    <xdr:ext cx="534670" cy="259080"/>
    <xdr:sp macro="" textlink="">
      <xdr:nvSpPr>
        <xdr:cNvPr id="458" name="土木費平均値テキスト"/>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50800</xdr:rowOff>
    </xdr:from>
    <xdr:to xmlns:xdr="http://schemas.openxmlformats.org/drawingml/2006/spreadsheetDrawing">
      <xdr:col>50</xdr:col>
      <xdr:colOff>114300</xdr:colOff>
      <xdr:row>96</xdr:row>
      <xdr:rowOff>125095</xdr:rowOff>
    </xdr:to>
    <xdr:cxnSp macro="">
      <xdr:nvCxnSpPr>
        <xdr:cNvPr id="460" name="直線コネクタ 459"/>
        <xdr:cNvCxnSpPr/>
      </xdr:nvCxnSpPr>
      <xdr:spPr>
        <a:xfrm flipV="1">
          <a:off x="8750300" y="1651000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035" cy="259080"/>
    <xdr:sp macro="" textlink="">
      <xdr:nvSpPr>
        <xdr:cNvPr id="462" name="テキスト ボックス 461"/>
        <xdr:cNvSpPr txBox="1"/>
      </xdr:nvSpPr>
      <xdr:spPr>
        <a:xfrm>
          <a:off x="9371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56515</xdr:rowOff>
    </xdr:from>
    <xdr:to xmlns:xdr="http://schemas.openxmlformats.org/drawingml/2006/spreadsheetDrawing">
      <xdr:col>45</xdr:col>
      <xdr:colOff>177800</xdr:colOff>
      <xdr:row>96</xdr:row>
      <xdr:rowOff>125095</xdr:rowOff>
    </xdr:to>
    <xdr:cxnSp macro="">
      <xdr:nvCxnSpPr>
        <xdr:cNvPr id="463" name="直線コネクタ 462"/>
        <xdr:cNvCxnSpPr/>
      </xdr:nvCxnSpPr>
      <xdr:spPr>
        <a:xfrm>
          <a:off x="7861300" y="165157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4035" cy="258445"/>
    <xdr:sp macro="" textlink="">
      <xdr:nvSpPr>
        <xdr:cNvPr id="465" name="テキスト ボックス 464"/>
        <xdr:cNvSpPr txBox="1"/>
      </xdr:nvSpPr>
      <xdr:spPr>
        <a:xfrm>
          <a:off x="84829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56515</xdr:rowOff>
    </xdr:from>
    <xdr:to xmlns:xdr="http://schemas.openxmlformats.org/drawingml/2006/spreadsheetDrawing">
      <xdr:col>41</xdr:col>
      <xdr:colOff>50800</xdr:colOff>
      <xdr:row>96</xdr:row>
      <xdr:rowOff>66040</xdr:rowOff>
    </xdr:to>
    <xdr:cxnSp macro="">
      <xdr:nvCxnSpPr>
        <xdr:cNvPr id="466" name="直線コネクタ 465"/>
        <xdr:cNvCxnSpPr/>
      </xdr:nvCxnSpPr>
      <xdr:spPr>
        <a:xfrm flipV="1">
          <a:off x="6972300" y="165157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4035" cy="258445"/>
    <xdr:sp macro="" textlink="">
      <xdr:nvSpPr>
        <xdr:cNvPr id="468" name="テキスト ボックス 467"/>
        <xdr:cNvSpPr txBox="1"/>
      </xdr:nvSpPr>
      <xdr:spPr>
        <a:xfrm>
          <a:off x="7593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34035" cy="259080"/>
    <xdr:sp macro="" textlink="">
      <xdr:nvSpPr>
        <xdr:cNvPr id="470" name="テキスト ボックス 469"/>
        <xdr:cNvSpPr txBox="1"/>
      </xdr:nvSpPr>
      <xdr:spPr>
        <a:xfrm>
          <a:off x="6704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24765</xdr:rowOff>
    </xdr:from>
    <xdr:to xmlns:xdr="http://schemas.openxmlformats.org/drawingml/2006/spreadsheetDrawing">
      <xdr:col>55</xdr:col>
      <xdr:colOff>50800</xdr:colOff>
      <xdr:row>96</xdr:row>
      <xdr:rowOff>126365</xdr:rowOff>
    </xdr:to>
    <xdr:sp macro="" textlink="">
      <xdr:nvSpPr>
        <xdr:cNvPr id="476" name="楕円 475"/>
        <xdr:cNvSpPr/>
      </xdr:nvSpPr>
      <xdr:spPr>
        <a:xfrm>
          <a:off x="104267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3175</xdr:rowOff>
    </xdr:from>
    <xdr:ext cx="534670" cy="259080"/>
    <xdr:sp macro="" textlink="">
      <xdr:nvSpPr>
        <xdr:cNvPr id="477" name="土木費該当値テキスト"/>
        <xdr:cNvSpPr txBox="1"/>
      </xdr:nvSpPr>
      <xdr:spPr>
        <a:xfrm>
          <a:off x="10528300"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0</xdr:rowOff>
    </xdr:from>
    <xdr:to xmlns:xdr="http://schemas.openxmlformats.org/drawingml/2006/spreadsheetDrawing">
      <xdr:col>50</xdr:col>
      <xdr:colOff>165100</xdr:colOff>
      <xdr:row>96</xdr:row>
      <xdr:rowOff>101600</xdr:rowOff>
    </xdr:to>
    <xdr:sp macro="" textlink="">
      <xdr:nvSpPr>
        <xdr:cNvPr id="478" name="楕円 477"/>
        <xdr:cNvSpPr/>
      </xdr:nvSpPr>
      <xdr:spPr>
        <a:xfrm>
          <a:off x="9588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118110</xdr:rowOff>
    </xdr:from>
    <xdr:ext cx="534035" cy="259080"/>
    <xdr:sp macro="" textlink="">
      <xdr:nvSpPr>
        <xdr:cNvPr id="479" name="テキスト ボックス 478"/>
        <xdr:cNvSpPr txBox="1"/>
      </xdr:nvSpPr>
      <xdr:spPr>
        <a:xfrm>
          <a:off x="9371965" y="16234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4445</xdr:rowOff>
    </xdr:to>
    <xdr:sp macro="" textlink="">
      <xdr:nvSpPr>
        <xdr:cNvPr id="480" name="楕円 479"/>
        <xdr:cNvSpPr/>
      </xdr:nvSpPr>
      <xdr:spPr>
        <a:xfrm>
          <a:off x="8699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167005</xdr:rowOff>
    </xdr:from>
    <xdr:ext cx="534035" cy="258445"/>
    <xdr:sp macro="" textlink="">
      <xdr:nvSpPr>
        <xdr:cNvPr id="481" name="テキスト ボックス 480"/>
        <xdr:cNvSpPr txBox="1"/>
      </xdr:nvSpPr>
      <xdr:spPr>
        <a:xfrm>
          <a:off x="8482965" y="16626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6350</xdr:rowOff>
    </xdr:from>
    <xdr:to xmlns:xdr="http://schemas.openxmlformats.org/drawingml/2006/spreadsheetDrawing">
      <xdr:col>41</xdr:col>
      <xdr:colOff>101600</xdr:colOff>
      <xdr:row>96</xdr:row>
      <xdr:rowOff>107315</xdr:rowOff>
    </xdr:to>
    <xdr:sp macro="" textlink="">
      <xdr:nvSpPr>
        <xdr:cNvPr id="482" name="楕円 481"/>
        <xdr:cNvSpPr/>
      </xdr:nvSpPr>
      <xdr:spPr>
        <a:xfrm>
          <a:off x="7810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123825</xdr:rowOff>
    </xdr:from>
    <xdr:ext cx="534035" cy="258445"/>
    <xdr:sp macro="" textlink="">
      <xdr:nvSpPr>
        <xdr:cNvPr id="483" name="テキスト ボックス 482"/>
        <xdr:cNvSpPr txBox="1"/>
      </xdr:nvSpPr>
      <xdr:spPr>
        <a:xfrm>
          <a:off x="7593965" y="16240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15240</xdr:rowOff>
    </xdr:from>
    <xdr:to xmlns:xdr="http://schemas.openxmlformats.org/drawingml/2006/spreadsheetDrawing">
      <xdr:col>36</xdr:col>
      <xdr:colOff>165100</xdr:colOff>
      <xdr:row>96</xdr:row>
      <xdr:rowOff>116840</xdr:rowOff>
    </xdr:to>
    <xdr:sp macro="" textlink="">
      <xdr:nvSpPr>
        <xdr:cNvPr id="484" name="楕円 483"/>
        <xdr:cNvSpPr/>
      </xdr:nvSpPr>
      <xdr:spPr>
        <a:xfrm>
          <a:off x="6921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133350</xdr:rowOff>
    </xdr:from>
    <xdr:ext cx="534035" cy="258445"/>
    <xdr:sp macro="" textlink="">
      <xdr:nvSpPr>
        <xdr:cNvPr id="485" name="テキスト ボックス 484"/>
        <xdr:cNvSpPr txBox="1"/>
      </xdr:nvSpPr>
      <xdr:spPr>
        <a:xfrm>
          <a:off x="6704965" y="1624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7" name="テキスト ボックス 496"/>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499" name="テキスト ボックス 498"/>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1" name="テキスト ボックス 500"/>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3" name="テキスト ボックス 502"/>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5" name="テキスト ボックス 50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8445"/>
    <xdr:sp macro="" textlink="">
      <xdr:nvSpPr>
        <xdr:cNvPr id="508" name="消防費最小値テキスト"/>
        <xdr:cNvSpPr txBox="1"/>
      </xdr:nvSpPr>
      <xdr:spPr>
        <a:xfrm>
          <a:off x="16370300" y="6419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36830</xdr:rowOff>
    </xdr:from>
    <xdr:to xmlns:xdr="http://schemas.openxmlformats.org/drawingml/2006/spreadsheetDrawing">
      <xdr:col>85</xdr:col>
      <xdr:colOff>127000</xdr:colOff>
      <xdr:row>35</xdr:row>
      <xdr:rowOff>66040</xdr:rowOff>
    </xdr:to>
    <xdr:cxnSp macro="">
      <xdr:nvCxnSpPr>
        <xdr:cNvPr id="512" name="直線コネクタ 511"/>
        <xdr:cNvCxnSpPr/>
      </xdr:nvCxnSpPr>
      <xdr:spPr>
        <a:xfrm flipV="1">
          <a:off x="15481300" y="60375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170180</xdr:rowOff>
    </xdr:from>
    <xdr:ext cx="534670" cy="259080"/>
    <xdr:sp macro="" textlink="">
      <xdr:nvSpPr>
        <xdr:cNvPr id="513" name="消防費平均値テキスト"/>
        <xdr:cNvSpPr txBox="1"/>
      </xdr:nvSpPr>
      <xdr:spPr>
        <a:xfrm>
          <a:off x="16370300" y="582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66040</xdr:rowOff>
    </xdr:from>
    <xdr:to xmlns:xdr="http://schemas.openxmlformats.org/drawingml/2006/spreadsheetDrawing">
      <xdr:col>81</xdr:col>
      <xdr:colOff>50800</xdr:colOff>
      <xdr:row>35</xdr:row>
      <xdr:rowOff>154940</xdr:rowOff>
    </xdr:to>
    <xdr:cxnSp macro="">
      <xdr:nvCxnSpPr>
        <xdr:cNvPr id="515" name="直線コネクタ 514"/>
        <xdr:cNvCxnSpPr/>
      </xdr:nvCxnSpPr>
      <xdr:spPr>
        <a:xfrm flipV="1">
          <a:off x="14592300" y="606679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127000</xdr:rowOff>
    </xdr:from>
    <xdr:ext cx="534035" cy="259080"/>
    <xdr:sp macro="" textlink="">
      <xdr:nvSpPr>
        <xdr:cNvPr id="517" name="テキスト ボックス 516"/>
        <xdr:cNvSpPr txBox="1"/>
      </xdr:nvSpPr>
      <xdr:spPr>
        <a:xfrm>
          <a:off x="15213965" y="578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154940</xdr:rowOff>
    </xdr:from>
    <xdr:to xmlns:xdr="http://schemas.openxmlformats.org/drawingml/2006/spreadsheetDrawing">
      <xdr:col>76</xdr:col>
      <xdr:colOff>114300</xdr:colOff>
      <xdr:row>36</xdr:row>
      <xdr:rowOff>13970</xdr:rowOff>
    </xdr:to>
    <xdr:cxnSp macro="">
      <xdr:nvCxnSpPr>
        <xdr:cNvPr id="518" name="直線コネクタ 517"/>
        <xdr:cNvCxnSpPr/>
      </xdr:nvCxnSpPr>
      <xdr:spPr>
        <a:xfrm flipV="1">
          <a:off x="13703300" y="61556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106680</xdr:rowOff>
    </xdr:from>
    <xdr:ext cx="534035" cy="259080"/>
    <xdr:sp macro="" textlink="">
      <xdr:nvSpPr>
        <xdr:cNvPr id="520" name="テキスト ボックス 519"/>
        <xdr:cNvSpPr txBox="1"/>
      </xdr:nvSpPr>
      <xdr:spPr>
        <a:xfrm>
          <a:off x="14324965" y="5764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126365</xdr:rowOff>
    </xdr:from>
    <xdr:to xmlns:xdr="http://schemas.openxmlformats.org/drawingml/2006/spreadsheetDrawing">
      <xdr:col>71</xdr:col>
      <xdr:colOff>177800</xdr:colOff>
      <xdr:row>36</xdr:row>
      <xdr:rowOff>13970</xdr:rowOff>
    </xdr:to>
    <xdr:cxnSp macro="">
      <xdr:nvCxnSpPr>
        <xdr:cNvPr id="521" name="直線コネクタ 520"/>
        <xdr:cNvCxnSpPr/>
      </xdr:nvCxnSpPr>
      <xdr:spPr>
        <a:xfrm>
          <a:off x="12814300" y="61271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93980</xdr:rowOff>
    </xdr:from>
    <xdr:ext cx="534035" cy="259080"/>
    <xdr:sp macro="" textlink="">
      <xdr:nvSpPr>
        <xdr:cNvPr id="523" name="テキスト ボックス 522"/>
        <xdr:cNvSpPr txBox="1"/>
      </xdr:nvSpPr>
      <xdr:spPr>
        <a:xfrm>
          <a:off x="13435965" y="575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151765</xdr:rowOff>
    </xdr:from>
    <xdr:ext cx="534035" cy="259080"/>
    <xdr:sp macro="" textlink="">
      <xdr:nvSpPr>
        <xdr:cNvPr id="525" name="テキスト ボックス 524"/>
        <xdr:cNvSpPr txBox="1"/>
      </xdr:nvSpPr>
      <xdr:spPr>
        <a:xfrm>
          <a:off x="12546965" y="5809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157480</xdr:rowOff>
    </xdr:from>
    <xdr:to xmlns:xdr="http://schemas.openxmlformats.org/drawingml/2006/spreadsheetDrawing">
      <xdr:col>85</xdr:col>
      <xdr:colOff>177800</xdr:colOff>
      <xdr:row>35</xdr:row>
      <xdr:rowOff>87630</xdr:rowOff>
    </xdr:to>
    <xdr:sp macro="" textlink="">
      <xdr:nvSpPr>
        <xdr:cNvPr id="531" name="楕円 530"/>
        <xdr:cNvSpPr/>
      </xdr:nvSpPr>
      <xdr:spPr>
        <a:xfrm>
          <a:off x="162687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135890</xdr:rowOff>
    </xdr:from>
    <xdr:ext cx="534670" cy="259080"/>
    <xdr:sp macro="" textlink="">
      <xdr:nvSpPr>
        <xdr:cNvPr id="532" name="消防費該当値テキスト"/>
        <xdr:cNvSpPr txBox="1"/>
      </xdr:nvSpPr>
      <xdr:spPr>
        <a:xfrm>
          <a:off x="16370300" y="596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15240</xdr:rowOff>
    </xdr:from>
    <xdr:to xmlns:xdr="http://schemas.openxmlformats.org/drawingml/2006/spreadsheetDrawing">
      <xdr:col>81</xdr:col>
      <xdr:colOff>101600</xdr:colOff>
      <xdr:row>35</xdr:row>
      <xdr:rowOff>116840</xdr:rowOff>
    </xdr:to>
    <xdr:sp macro="" textlink="">
      <xdr:nvSpPr>
        <xdr:cNvPr id="533" name="楕円 532"/>
        <xdr:cNvSpPr/>
      </xdr:nvSpPr>
      <xdr:spPr>
        <a:xfrm>
          <a:off x="15430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107950</xdr:rowOff>
    </xdr:from>
    <xdr:ext cx="534035" cy="259080"/>
    <xdr:sp macro="" textlink="">
      <xdr:nvSpPr>
        <xdr:cNvPr id="534" name="テキスト ボックス 533"/>
        <xdr:cNvSpPr txBox="1"/>
      </xdr:nvSpPr>
      <xdr:spPr>
        <a:xfrm>
          <a:off x="15213965" y="610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103505</xdr:rowOff>
    </xdr:from>
    <xdr:to xmlns:xdr="http://schemas.openxmlformats.org/drawingml/2006/spreadsheetDrawing">
      <xdr:col>76</xdr:col>
      <xdr:colOff>165100</xdr:colOff>
      <xdr:row>36</xdr:row>
      <xdr:rowOff>33655</xdr:rowOff>
    </xdr:to>
    <xdr:sp macro="" textlink="">
      <xdr:nvSpPr>
        <xdr:cNvPr id="535" name="楕円 534"/>
        <xdr:cNvSpPr/>
      </xdr:nvSpPr>
      <xdr:spPr>
        <a:xfrm>
          <a:off x="14541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24765</xdr:rowOff>
    </xdr:from>
    <xdr:ext cx="534035" cy="259080"/>
    <xdr:sp macro="" textlink="">
      <xdr:nvSpPr>
        <xdr:cNvPr id="536" name="テキスト ボックス 535"/>
        <xdr:cNvSpPr txBox="1"/>
      </xdr:nvSpPr>
      <xdr:spPr>
        <a:xfrm>
          <a:off x="14324965" y="6196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134620</xdr:rowOff>
    </xdr:from>
    <xdr:to xmlns:xdr="http://schemas.openxmlformats.org/drawingml/2006/spreadsheetDrawing">
      <xdr:col>72</xdr:col>
      <xdr:colOff>38100</xdr:colOff>
      <xdr:row>36</xdr:row>
      <xdr:rowOff>64770</xdr:rowOff>
    </xdr:to>
    <xdr:sp macro="" textlink="">
      <xdr:nvSpPr>
        <xdr:cNvPr id="537" name="楕円 536"/>
        <xdr:cNvSpPr/>
      </xdr:nvSpPr>
      <xdr:spPr>
        <a:xfrm>
          <a:off x="13652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55880</xdr:rowOff>
    </xdr:from>
    <xdr:ext cx="534035" cy="259080"/>
    <xdr:sp macro="" textlink="">
      <xdr:nvSpPr>
        <xdr:cNvPr id="538" name="テキスト ボックス 537"/>
        <xdr:cNvSpPr txBox="1"/>
      </xdr:nvSpPr>
      <xdr:spPr>
        <a:xfrm>
          <a:off x="13435965" y="6228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75565</xdr:rowOff>
    </xdr:from>
    <xdr:to xmlns:xdr="http://schemas.openxmlformats.org/drawingml/2006/spreadsheetDrawing">
      <xdr:col>67</xdr:col>
      <xdr:colOff>101600</xdr:colOff>
      <xdr:row>36</xdr:row>
      <xdr:rowOff>6350</xdr:rowOff>
    </xdr:to>
    <xdr:sp macro="" textlink="">
      <xdr:nvSpPr>
        <xdr:cNvPr id="539" name="楕円 538"/>
        <xdr:cNvSpPr/>
      </xdr:nvSpPr>
      <xdr:spPr>
        <a:xfrm>
          <a:off x="12763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168275</xdr:rowOff>
    </xdr:from>
    <xdr:ext cx="534035" cy="258445"/>
    <xdr:sp macro="" textlink="">
      <xdr:nvSpPr>
        <xdr:cNvPr id="540" name="テキスト ボックス 539"/>
        <xdr:cNvSpPr txBox="1"/>
      </xdr:nvSpPr>
      <xdr:spPr>
        <a:xfrm>
          <a:off x="12546965" y="616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52" name="テキスト ボックス 55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54" name="テキスト ボックス 55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56" name="テキスト ボックス 55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58" name="テキスト ボックス 55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0" name="テキスト ボックス 55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58445"/>
    <xdr:sp macro="" textlink="">
      <xdr:nvSpPr>
        <xdr:cNvPr id="563" name="教育費最小値テキスト"/>
        <xdr:cNvSpPr txBox="1"/>
      </xdr:nvSpPr>
      <xdr:spPr>
        <a:xfrm>
          <a:off x="16370300" y="9965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155575</xdr:rowOff>
    </xdr:from>
    <xdr:to xmlns:xdr="http://schemas.openxmlformats.org/drawingml/2006/spreadsheetDrawing">
      <xdr:col>85</xdr:col>
      <xdr:colOff>127000</xdr:colOff>
      <xdr:row>57</xdr:row>
      <xdr:rowOff>31750</xdr:rowOff>
    </xdr:to>
    <xdr:cxnSp macro="">
      <xdr:nvCxnSpPr>
        <xdr:cNvPr id="567" name="直線コネクタ 566"/>
        <xdr:cNvCxnSpPr/>
      </xdr:nvCxnSpPr>
      <xdr:spPr>
        <a:xfrm flipV="1">
          <a:off x="15481300" y="97567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34670" cy="258445"/>
    <xdr:sp macro="" textlink="">
      <xdr:nvSpPr>
        <xdr:cNvPr id="568" name="教育費平均値テキスト"/>
        <xdr:cNvSpPr txBox="1"/>
      </xdr:nvSpPr>
      <xdr:spPr>
        <a:xfrm>
          <a:off x="16370300" y="96989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154940</xdr:rowOff>
    </xdr:from>
    <xdr:to xmlns:xdr="http://schemas.openxmlformats.org/drawingml/2006/spreadsheetDrawing">
      <xdr:col>81</xdr:col>
      <xdr:colOff>50800</xdr:colOff>
      <xdr:row>57</xdr:row>
      <xdr:rowOff>31750</xdr:rowOff>
    </xdr:to>
    <xdr:cxnSp macro="">
      <xdr:nvCxnSpPr>
        <xdr:cNvPr id="570" name="直線コネクタ 569"/>
        <xdr:cNvCxnSpPr/>
      </xdr:nvCxnSpPr>
      <xdr:spPr>
        <a:xfrm>
          <a:off x="14592300" y="97561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34035" cy="259080"/>
    <xdr:sp macro="" textlink="">
      <xdr:nvSpPr>
        <xdr:cNvPr id="572" name="テキスト ボックス 571"/>
        <xdr:cNvSpPr txBox="1"/>
      </xdr:nvSpPr>
      <xdr:spPr>
        <a:xfrm>
          <a:off x="15213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154940</xdr:rowOff>
    </xdr:from>
    <xdr:to xmlns:xdr="http://schemas.openxmlformats.org/drawingml/2006/spreadsheetDrawing">
      <xdr:col>76</xdr:col>
      <xdr:colOff>114300</xdr:colOff>
      <xdr:row>57</xdr:row>
      <xdr:rowOff>6350</xdr:rowOff>
    </xdr:to>
    <xdr:cxnSp macro="">
      <xdr:nvCxnSpPr>
        <xdr:cNvPr id="573" name="直線コネクタ 572"/>
        <xdr:cNvCxnSpPr/>
      </xdr:nvCxnSpPr>
      <xdr:spPr>
        <a:xfrm flipV="1">
          <a:off x="13703300" y="9756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52070</xdr:rowOff>
    </xdr:from>
    <xdr:ext cx="534035" cy="258445"/>
    <xdr:sp macro="" textlink="">
      <xdr:nvSpPr>
        <xdr:cNvPr id="575" name="テキスト ボックス 574"/>
        <xdr:cNvSpPr txBox="1"/>
      </xdr:nvSpPr>
      <xdr:spPr>
        <a:xfrm>
          <a:off x="14324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32385</xdr:rowOff>
    </xdr:to>
    <xdr:cxnSp macro="">
      <xdr:nvCxnSpPr>
        <xdr:cNvPr id="576" name="直線コネクタ 575"/>
        <xdr:cNvCxnSpPr/>
      </xdr:nvCxnSpPr>
      <xdr:spPr>
        <a:xfrm flipV="1">
          <a:off x="12814300" y="97790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34035" cy="258445"/>
    <xdr:sp macro="" textlink="">
      <xdr:nvSpPr>
        <xdr:cNvPr id="578" name="テキスト ボックス 577"/>
        <xdr:cNvSpPr txBox="1"/>
      </xdr:nvSpPr>
      <xdr:spPr>
        <a:xfrm>
          <a:off x="134359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34035" cy="259080"/>
    <xdr:sp macro="" textlink="">
      <xdr:nvSpPr>
        <xdr:cNvPr id="580" name="テキスト ボックス 579"/>
        <xdr:cNvSpPr txBox="1"/>
      </xdr:nvSpPr>
      <xdr:spPr>
        <a:xfrm>
          <a:off x="12546965"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104775</xdr:rowOff>
    </xdr:from>
    <xdr:to xmlns:xdr="http://schemas.openxmlformats.org/drawingml/2006/spreadsheetDrawing">
      <xdr:col>85</xdr:col>
      <xdr:colOff>177800</xdr:colOff>
      <xdr:row>57</xdr:row>
      <xdr:rowOff>34925</xdr:rowOff>
    </xdr:to>
    <xdr:sp macro="" textlink="">
      <xdr:nvSpPr>
        <xdr:cNvPr id="586" name="楕円 585"/>
        <xdr:cNvSpPr/>
      </xdr:nvSpPr>
      <xdr:spPr>
        <a:xfrm>
          <a:off x="162687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127635</xdr:rowOff>
    </xdr:from>
    <xdr:ext cx="534670" cy="259080"/>
    <xdr:sp macro="" textlink="">
      <xdr:nvSpPr>
        <xdr:cNvPr id="587" name="教育費該当値テキスト"/>
        <xdr:cNvSpPr txBox="1"/>
      </xdr:nvSpPr>
      <xdr:spPr>
        <a:xfrm>
          <a:off x="16370300" y="955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152400</xdr:rowOff>
    </xdr:from>
    <xdr:to xmlns:xdr="http://schemas.openxmlformats.org/drawingml/2006/spreadsheetDrawing">
      <xdr:col>81</xdr:col>
      <xdr:colOff>101600</xdr:colOff>
      <xdr:row>57</xdr:row>
      <xdr:rowOff>82550</xdr:rowOff>
    </xdr:to>
    <xdr:sp macro="" textlink="">
      <xdr:nvSpPr>
        <xdr:cNvPr id="588" name="楕円 587"/>
        <xdr:cNvSpPr/>
      </xdr:nvSpPr>
      <xdr:spPr>
        <a:xfrm>
          <a:off x="15430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73660</xdr:rowOff>
    </xdr:from>
    <xdr:ext cx="534035" cy="259080"/>
    <xdr:sp macro="" textlink="">
      <xdr:nvSpPr>
        <xdr:cNvPr id="589" name="テキスト ボックス 588"/>
        <xdr:cNvSpPr txBox="1"/>
      </xdr:nvSpPr>
      <xdr:spPr>
        <a:xfrm>
          <a:off x="15213965" y="9846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103505</xdr:rowOff>
    </xdr:from>
    <xdr:to xmlns:xdr="http://schemas.openxmlformats.org/drawingml/2006/spreadsheetDrawing">
      <xdr:col>76</xdr:col>
      <xdr:colOff>165100</xdr:colOff>
      <xdr:row>57</xdr:row>
      <xdr:rowOff>33655</xdr:rowOff>
    </xdr:to>
    <xdr:sp macro="" textlink="">
      <xdr:nvSpPr>
        <xdr:cNvPr id="590" name="楕円 589"/>
        <xdr:cNvSpPr/>
      </xdr:nvSpPr>
      <xdr:spPr>
        <a:xfrm>
          <a:off x="14541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50165</xdr:rowOff>
    </xdr:from>
    <xdr:ext cx="534035" cy="259080"/>
    <xdr:sp macro="" textlink="">
      <xdr:nvSpPr>
        <xdr:cNvPr id="591" name="テキスト ボックス 590"/>
        <xdr:cNvSpPr txBox="1"/>
      </xdr:nvSpPr>
      <xdr:spPr>
        <a:xfrm>
          <a:off x="14324965" y="9479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126365</xdr:rowOff>
    </xdr:from>
    <xdr:to xmlns:xdr="http://schemas.openxmlformats.org/drawingml/2006/spreadsheetDrawing">
      <xdr:col>72</xdr:col>
      <xdr:colOff>38100</xdr:colOff>
      <xdr:row>57</xdr:row>
      <xdr:rowOff>56515</xdr:rowOff>
    </xdr:to>
    <xdr:sp macro="" textlink="">
      <xdr:nvSpPr>
        <xdr:cNvPr id="592" name="楕円 591"/>
        <xdr:cNvSpPr/>
      </xdr:nvSpPr>
      <xdr:spPr>
        <a:xfrm>
          <a:off x="13652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47625</xdr:rowOff>
    </xdr:from>
    <xdr:ext cx="534035" cy="259080"/>
    <xdr:sp macro="" textlink="">
      <xdr:nvSpPr>
        <xdr:cNvPr id="593" name="テキスト ボックス 592"/>
        <xdr:cNvSpPr txBox="1"/>
      </xdr:nvSpPr>
      <xdr:spPr>
        <a:xfrm>
          <a:off x="13435965" y="9820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153035</xdr:rowOff>
    </xdr:from>
    <xdr:to xmlns:xdr="http://schemas.openxmlformats.org/drawingml/2006/spreadsheetDrawing">
      <xdr:col>67</xdr:col>
      <xdr:colOff>101600</xdr:colOff>
      <xdr:row>57</xdr:row>
      <xdr:rowOff>83185</xdr:rowOff>
    </xdr:to>
    <xdr:sp macro="" textlink="">
      <xdr:nvSpPr>
        <xdr:cNvPr id="594" name="楕円 593"/>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74930</xdr:rowOff>
    </xdr:from>
    <xdr:ext cx="534035" cy="258445"/>
    <xdr:sp macro="" textlink="">
      <xdr:nvSpPr>
        <xdr:cNvPr id="595" name="テキスト ボックス 594"/>
        <xdr:cNvSpPr txBox="1"/>
      </xdr:nvSpPr>
      <xdr:spPr>
        <a:xfrm>
          <a:off x="12546965" y="9847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1" name="テキスト ボックス 61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7" name="テキスト ボックス 61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8445"/>
    <xdr:sp macro="" textlink="">
      <xdr:nvSpPr>
        <xdr:cNvPr id="622" name="災害復旧費最大値テキスト"/>
        <xdr:cNvSpPr txBox="1"/>
      </xdr:nvSpPr>
      <xdr:spPr>
        <a:xfrm>
          <a:off x="163703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52070</xdr:rowOff>
    </xdr:from>
    <xdr:to xmlns:xdr="http://schemas.openxmlformats.org/drawingml/2006/spreadsheetDrawing">
      <xdr:col>85</xdr:col>
      <xdr:colOff>127000</xdr:colOff>
      <xdr:row>78</xdr:row>
      <xdr:rowOff>156845</xdr:rowOff>
    </xdr:to>
    <xdr:cxnSp macro="">
      <xdr:nvCxnSpPr>
        <xdr:cNvPr id="624" name="直線コネクタ 623"/>
        <xdr:cNvCxnSpPr/>
      </xdr:nvCxnSpPr>
      <xdr:spPr>
        <a:xfrm>
          <a:off x="15481300" y="1342517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58445"/>
    <xdr:sp macro="" textlink="">
      <xdr:nvSpPr>
        <xdr:cNvPr id="625" name="災害復旧費平均値テキスト"/>
        <xdr:cNvSpPr txBox="1"/>
      </xdr:nvSpPr>
      <xdr:spPr>
        <a:xfrm>
          <a:off x="16370300" y="13290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52070</xdr:rowOff>
    </xdr:from>
    <xdr:to xmlns:xdr="http://schemas.openxmlformats.org/drawingml/2006/spreadsheetDrawing">
      <xdr:col>81</xdr:col>
      <xdr:colOff>50800</xdr:colOff>
      <xdr:row>78</xdr:row>
      <xdr:rowOff>60960</xdr:rowOff>
    </xdr:to>
    <xdr:cxnSp macro="">
      <xdr:nvCxnSpPr>
        <xdr:cNvPr id="627" name="直線コネクタ 626"/>
        <xdr:cNvCxnSpPr/>
      </xdr:nvCxnSpPr>
      <xdr:spPr>
        <a:xfrm flipV="1">
          <a:off x="14592300" y="13425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145415</xdr:rowOff>
    </xdr:from>
    <xdr:ext cx="469265" cy="258445"/>
    <xdr:sp macro="" textlink="">
      <xdr:nvSpPr>
        <xdr:cNvPr id="629" name="テキスト ボックス 628"/>
        <xdr:cNvSpPr txBox="1"/>
      </xdr:nvSpPr>
      <xdr:spPr>
        <a:xfrm>
          <a:off x="15246350" y="13518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60960</xdr:rowOff>
    </xdr:from>
    <xdr:to xmlns:xdr="http://schemas.openxmlformats.org/drawingml/2006/spreadsheetDrawing">
      <xdr:col>76</xdr:col>
      <xdr:colOff>114300</xdr:colOff>
      <xdr:row>79</xdr:row>
      <xdr:rowOff>8890</xdr:rowOff>
    </xdr:to>
    <xdr:cxnSp macro="">
      <xdr:nvCxnSpPr>
        <xdr:cNvPr id="630" name="直線コネクタ 629"/>
        <xdr:cNvCxnSpPr/>
      </xdr:nvCxnSpPr>
      <xdr:spPr>
        <a:xfrm flipV="1">
          <a:off x="13703300" y="1343406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130175</xdr:rowOff>
    </xdr:from>
    <xdr:ext cx="534035" cy="259080"/>
    <xdr:sp macro="" textlink="">
      <xdr:nvSpPr>
        <xdr:cNvPr id="632" name="テキスト ボックス 631"/>
        <xdr:cNvSpPr txBox="1"/>
      </xdr:nvSpPr>
      <xdr:spPr>
        <a:xfrm>
          <a:off x="14324965" y="13503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166370</xdr:rowOff>
    </xdr:from>
    <xdr:to xmlns:xdr="http://schemas.openxmlformats.org/drawingml/2006/spreadsheetDrawing">
      <xdr:col>71</xdr:col>
      <xdr:colOff>177800</xdr:colOff>
      <xdr:row>79</xdr:row>
      <xdr:rowOff>8890</xdr:rowOff>
    </xdr:to>
    <xdr:cxnSp macro="">
      <xdr:nvCxnSpPr>
        <xdr:cNvPr id="633" name="直線コネクタ 632"/>
        <xdr:cNvCxnSpPr/>
      </xdr:nvCxnSpPr>
      <xdr:spPr>
        <a:xfrm>
          <a:off x="12814300" y="135394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69265" cy="258445"/>
    <xdr:sp macro="" textlink="">
      <xdr:nvSpPr>
        <xdr:cNvPr id="635" name="テキスト ボックス 634"/>
        <xdr:cNvSpPr txBox="1"/>
      </xdr:nvSpPr>
      <xdr:spPr>
        <a:xfrm>
          <a:off x="13468350" y="13196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34035" cy="258445"/>
    <xdr:sp macro="" textlink="">
      <xdr:nvSpPr>
        <xdr:cNvPr id="637" name="テキスト ボックス 636"/>
        <xdr:cNvSpPr txBox="1"/>
      </xdr:nvSpPr>
      <xdr:spPr>
        <a:xfrm>
          <a:off x="12546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106045</xdr:rowOff>
    </xdr:from>
    <xdr:to xmlns:xdr="http://schemas.openxmlformats.org/drawingml/2006/spreadsheetDrawing">
      <xdr:col>85</xdr:col>
      <xdr:colOff>177800</xdr:colOff>
      <xdr:row>79</xdr:row>
      <xdr:rowOff>36195</xdr:rowOff>
    </xdr:to>
    <xdr:sp macro="" textlink="">
      <xdr:nvSpPr>
        <xdr:cNvPr id="643" name="楕円 642"/>
        <xdr:cNvSpPr/>
      </xdr:nvSpPr>
      <xdr:spPr>
        <a:xfrm>
          <a:off x="162687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44450</xdr:rowOff>
    </xdr:from>
    <xdr:ext cx="469900" cy="259080"/>
    <xdr:sp macro="" textlink="">
      <xdr:nvSpPr>
        <xdr:cNvPr id="644" name="災害復旧費該当値テキスト"/>
        <xdr:cNvSpPr txBox="1"/>
      </xdr:nvSpPr>
      <xdr:spPr>
        <a:xfrm>
          <a:off x="16370300" y="1341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1270</xdr:rowOff>
    </xdr:from>
    <xdr:to xmlns:xdr="http://schemas.openxmlformats.org/drawingml/2006/spreadsheetDrawing">
      <xdr:col>81</xdr:col>
      <xdr:colOff>101600</xdr:colOff>
      <xdr:row>78</xdr:row>
      <xdr:rowOff>102870</xdr:rowOff>
    </xdr:to>
    <xdr:sp macro="" textlink="">
      <xdr:nvSpPr>
        <xdr:cNvPr id="645" name="楕円 644"/>
        <xdr:cNvSpPr/>
      </xdr:nvSpPr>
      <xdr:spPr>
        <a:xfrm>
          <a:off x="15430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119380</xdr:rowOff>
    </xdr:from>
    <xdr:ext cx="534035" cy="259080"/>
    <xdr:sp macro="" textlink="">
      <xdr:nvSpPr>
        <xdr:cNvPr id="646" name="テキスト ボックス 645"/>
        <xdr:cNvSpPr txBox="1"/>
      </xdr:nvSpPr>
      <xdr:spPr>
        <a:xfrm>
          <a:off x="15213965" y="13149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47" name="楕円 646"/>
        <xdr:cNvSpPr/>
      </xdr:nvSpPr>
      <xdr:spPr>
        <a:xfrm>
          <a:off x="14541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128270</xdr:rowOff>
    </xdr:from>
    <xdr:ext cx="534035" cy="259080"/>
    <xdr:sp macro="" textlink="">
      <xdr:nvSpPr>
        <xdr:cNvPr id="648" name="テキスト ボックス 647"/>
        <xdr:cNvSpPr txBox="1"/>
      </xdr:nvSpPr>
      <xdr:spPr>
        <a:xfrm>
          <a:off x="14324965" y="13158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129540</xdr:rowOff>
    </xdr:from>
    <xdr:to xmlns:xdr="http://schemas.openxmlformats.org/drawingml/2006/spreadsheetDrawing">
      <xdr:col>72</xdr:col>
      <xdr:colOff>38100</xdr:colOff>
      <xdr:row>79</xdr:row>
      <xdr:rowOff>59690</xdr:rowOff>
    </xdr:to>
    <xdr:sp macro="" textlink="">
      <xdr:nvSpPr>
        <xdr:cNvPr id="649" name="楕円 648"/>
        <xdr:cNvSpPr/>
      </xdr:nvSpPr>
      <xdr:spPr>
        <a:xfrm>
          <a:off x="13652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50800</xdr:rowOff>
    </xdr:from>
    <xdr:ext cx="469265" cy="259080"/>
    <xdr:sp macro="" textlink="">
      <xdr:nvSpPr>
        <xdr:cNvPr id="650" name="テキスト ボックス 649"/>
        <xdr:cNvSpPr txBox="1"/>
      </xdr:nvSpPr>
      <xdr:spPr>
        <a:xfrm>
          <a:off x="13468350" y="13595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115570</xdr:rowOff>
    </xdr:from>
    <xdr:to xmlns:xdr="http://schemas.openxmlformats.org/drawingml/2006/spreadsheetDrawing">
      <xdr:col>67</xdr:col>
      <xdr:colOff>101600</xdr:colOff>
      <xdr:row>79</xdr:row>
      <xdr:rowOff>45720</xdr:rowOff>
    </xdr:to>
    <xdr:sp macro="" textlink="">
      <xdr:nvSpPr>
        <xdr:cNvPr id="651" name="楕円 650"/>
        <xdr:cNvSpPr/>
      </xdr:nvSpPr>
      <xdr:spPr>
        <a:xfrm>
          <a:off x="12763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36830</xdr:rowOff>
    </xdr:from>
    <xdr:ext cx="469265" cy="259080"/>
    <xdr:sp macro="" textlink="">
      <xdr:nvSpPr>
        <xdr:cNvPr id="652" name="テキスト ボックス 651"/>
        <xdr:cNvSpPr txBox="1"/>
      </xdr:nvSpPr>
      <xdr:spPr>
        <a:xfrm>
          <a:off x="12579350" y="1358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4" name="テキスト ボックス 663"/>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6" name="テキスト ボックス 665"/>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8" name="テキスト ボックス 667"/>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0" name="テキスト ボックス 669"/>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2" name="テキスト ボックス 67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50800</xdr:rowOff>
    </xdr:from>
    <xdr:to xmlns:xdr="http://schemas.openxmlformats.org/drawingml/2006/spreadsheetDrawing">
      <xdr:col>85</xdr:col>
      <xdr:colOff>127000</xdr:colOff>
      <xdr:row>97</xdr:row>
      <xdr:rowOff>71755</xdr:rowOff>
    </xdr:to>
    <xdr:cxnSp macro="">
      <xdr:nvCxnSpPr>
        <xdr:cNvPr id="679" name="直線コネクタ 678"/>
        <xdr:cNvCxnSpPr/>
      </xdr:nvCxnSpPr>
      <xdr:spPr>
        <a:xfrm>
          <a:off x="15481300" y="166814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80" name="公債費平均値テキスト"/>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50800</xdr:rowOff>
    </xdr:from>
    <xdr:to xmlns:xdr="http://schemas.openxmlformats.org/drawingml/2006/spreadsheetDrawing">
      <xdr:col>81</xdr:col>
      <xdr:colOff>50800</xdr:colOff>
      <xdr:row>97</xdr:row>
      <xdr:rowOff>53340</xdr:rowOff>
    </xdr:to>
    <xdr:cxnSp macro="">
      <xdr:nvCxnSpPr>
        <xdr:cNvPr id="682" name="直線コネクタ 681"/>
        <xdr:cNvCxnSpPr/>
      </xdr:nvCxnSpPr>
      <xdr:spPr>
        <a:xfrm flipV="1">
          <a:off x="14592300" y="166814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4035" cy="259080"/>
    <xdr:sp macro="" textlink="">
      <xdr:nvSpPr>
        <xdr:cNvPr id="684" name="テキスト ボックス 683"/>
        <xdr:cNvSpPr txBox="1"/>
      </xdr:nvSpPr>
      <xdr:spPr>
        <a:xfrm>
          <a:off x="15213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22225</xdr:rowOff>
    </xdr:from>
    <xdr:to xmlns:xdr="http://schemas.openxmlformats.org/drawingml/2006/spreadsheetDrawing">
      <xdr:col>76</xdr:col>
      <xdr:colOff>114300</xdr:colOff>
      <xdr:row>97</xdr:row>
      <xdr:rowOff>53340</xdr:rowOff>
    </xdr:to>
    <xdr:cxnSp macro="">
      <xdr:nvCxnSpPr>
        <xdr:cNvPr id="685" name="直線コネクタ 684"/>
        <xdr:cNvCxnSpPr/>
      </xdr:nvCxnSpPr>
      <xdr:spPr>
        <a:xfrm>
          <a:off x="13703300" y="166528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035" cy="259080"/>
    <xdr:sp macro="" textlink="">
      <xdr:nvSpPr>
        <xdr:cNvPr id="687" name="テキスト ボックス 686"/>
        <xdr:cNvSpPr txBox="1"/>
      </xdr:nvSpPr>
      <xdr:spPr>
        <a:xfrm>
          <a:off x="14324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22225</xdr:rowOff>
    </xdr:from>
    <xdr:to xmlns:xdr="http://schemas.openxmlformats.org/drawingml/2006/spreadsheetDrawing">
      <xdr:col>71</xdr:col>
      <xdr:colOff>177800</xdr:colOff>
      <xdr:row>97</xdr:row>
      <xdr:rowOff>87630</xdr:rowOff>
    </xdr:to>
    <xdr:cxnSp macro="">
      <xdr:nvCxnSpPr>
        <xdr:cNvPr id="688" name="直線コネクタ 687"/>
        <xdr:cNvCxnSpPr/>
      </xdr:nvCxnSpPr>
      <xdr:spPr>
        <a:xfrm flipV="1">
          <a:off x="12814300" y="1665287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4035" cy="258445"/>
    <xdr:sp macro="" textlink="">
      <xdr:nvSpPr>
        <xdr:cNvPr id="690" name="テキスト ボックス 689"/>
        <xdr:cNvSpPr txBox="1"/>
      </xdr:nvSpPr>
      <xdr:spPr>
        <a:xfrm>
          <a:off x="13435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4035" cy="259080"/>
    <xdr:sp macro="" textlink="">
      <xdr:nvSpPr>
        <xdr:cNvPr id="692" name="テキスト ボックス 691"/>
        <xdr:cNvSpPr txBox="1"/>
      </xdr:nvSpPr>
      <xdr:spPr>
        <a:xfrm>
          <a:off x="12546965" y="1682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20955</xdr:rowOff>
    </xdr:from>
    <xdr:to xmlns:xdr="http://schemas.openxmlformats.org/drawingml/2006/spreadsheetDrawing">
      <xdr:col>85</xdr:col>
      <xdr:colOff>177800</xdr:colOff>
      <xdr:row>97</xdr:row>
      <xdr:rowOff>122555</xdr:rowOff>
    </xdr:to>
    <xdr:sp macro="" textlink="">
      <xdr:nvSpPr>
        <xdr:cNvPr id="698" name="楕円 697"/>
        <xdr:cNvSpPr/>
      </xdr:nvSpPr>
      <xdr:spPr>
        <a:xfrm>
          <a:off x="162687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43815</xdr:rowOff>
    </xdr:from>
    <xdr:ext cx="598805" cy="258445"/>
    <xdr:sp macro="" textlink="">
      <xdr:nvSpPr>
        <xdr:cNvPr id="699" name="公債費該当値テキスト"/>
        <xdr:cNvSpPr txBox="1"/>
      </xdr:nvSpPr>
      <xdr:spPr>
        <a:xfrm>
          <a:off x="16370300" y="16503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171450</xdr:rowOff>
    </xdr:from>
    <xdr:to xmlns:xdr="http://schemas.openxmlformats.org/drawingml/2006/spreadsheetDrawing">
      <xdr:col>81</xdr:col>
      <xdr:colOff>101600</xdr:colOff>
      <xdr:row>97</xdr:row>
      <xdr:rowOff>101600</xdr:rowOff>
    </xdr:to>
    <xdr:sp macro="" textlink="">
      <xdr:nvSpPr>
        <xdr:cNvPr id="700" name="楕円 699"/>
        <xdr:cNvSpPr/>
      </xdr:nvSpPr>
      <xdr:spPr>
        <a:xfrm>
          <a:off x="15430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118110</xdr:rowOff>
    </xdr:from>
    <xdr:ext cx="598170" cy="259080"/>
    <xdr:sp macro="" textlink="">
      <xdr:nvSpPr>
        <xdr:cNvPr id="701" name="テキスト ボックス 700"/>
        <xdr:cNvSpPr txBox="1"/>
      </xdr:nvSpPr>
      <xdr:spPr>
        <a:xfrm>
          <a:off x="15181580" y="16405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2540</xdr:rowOff>
    </xdr:from>
    <xdr:to xmlns:xdr="http://schemas.openxmlformats.org/drawingml/2006/spreadsheetDrawing">
      <xdr:col>76</xdr:col>
      <xdr:colOff>165100</xdr:colOff>
      <xdr:row>97</xdr:row>
      <xdr:rowOff>104140</xdr:rowOff>
    </xdr:to>
    <xdr:sp macro="" textlink="">
      <xdr:nvSpPr>
        <xdr:cNvPr id="702" name="楕円 701"/>
        <xdr:cNvSpPr/>
      </xdr:nvSpPr>
      <xdr:spPr>
        <a:xfrm>
          <a:off x="14541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120650</xdr:rowOff>
    </xdr:from>
    <xdr:ext cx="598170" cy="258445"/>
    <xdr:sp macro="" textlink="">
      <xdr:nvSpPr>
        <xdr:cNvPr id="703" name="テキスト ボックス 702"/>
        <xdr:cNvSpPr txBox="1"/>
      </xdr:nvSpPr>
      <xdr:spPr>
        <a:xfrm>
          <a:off x="14292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143510</xdr:rowOff>
    </xdr:from>
    <xdr:to xmlns:xdr="http://schemas.openxmlformats.org/drawingml/2006/spreadsheetDrawing">
      <xdr:col>72</xdr:col>
      <xdr:colOff>38100</xdr:colOff>
      <xdr:row>97</xdr:row>
      <xdr:rowOff>73025</xdr:rowOff>
    </xdr:to>
    <xdr:sp macro="" textlink="">
      <xdr:nvSpPr>
        <xdr:cNvPr id="704" name="楕円 703"/>
        <xdr:cNvSpPr/>
      </xdr:nvSpPr>
      <xdr:spPr>
        <a:xfrm>
          <a:off x="13652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89535</xdr:rowOff>
    </xdr:from>
    <xdr:ext cx="598170" cy="258445"/>
    <xdr:sp macro="" textlink="">
      <xdr:nvSpPr>
        <xdr:cNvPr id="705" name="テキスト ボックス 704"/>
        <xdr:cNvSpPr txBox="1"/>
      </xdr:nvSpPr>
      <xdr:spPr>
        <a:xfrm>
          <a:off x="13403580" y="16377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36830</xdr:rowOff>
    </xdr:from>
    <xdr:to xmlns:xdr="http://schemas.openxmlformats.org/drawingml/2006/spreadsheetDrawing">
      <xdr:col>67</xdr:col>
      <xdr:colOff>101600</xdr:colOff>
      <xdr:row>97</xdr:row>
      <xdr:rowOff>138430</xdr:rowOff>
    </xdr:to>
    <xdr:sp macro="" textlink="">
      <xdr:nvSpPr>
        <xdr:cNvPr id="706" name="楕円 705"/>
        <xdr:cNvSpPr/>
      </xdr:nvSpPr>
      <xdr:spPr>
        <a:xfrm>
          <a:off x="12763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154940</xdr:rowOff>
    </xdr:from>
    <xdr:ext cx="534035" cy="258445"/>
    <xdr:sp macro="" textlink="">
      <xdr:nvSpPr>
        <xdr:cNvPr id="707" name="テキスト ボックス 706"/>
        <xdr:cNvSpPr txBox="1"/>
      </xdr:nvSpPr>
      <xdr:spPr>
        <a:xfrm>
          <a:off x="12546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9" name="テキスト ボックス 71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1" name="テキスト ボックス 720"/>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23" name="テキスト ボックス 722"/>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25" name="テキスト ボックス 724"/>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8445"/>
    <xdr:sp macro="" textlink="">
      <xdr:nvSpPr>
        <xdr:cNvPr id="732"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37"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93980</xdr:rowOff>
    </xdr:from>
    <xdr:ext cx="378460" cy="259080"/>
    <xdr:sp macro="" textlink="">
      <xdr:nvSpPr>
        <xdr:cNvPr id="741" name="テキスト ボックス 740"/>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4" name="テキスト ボックス 743"/>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7" name="テキスト ボックス 746"/>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49" name="テキスト ボックス 748"/>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8445"/>
    <xdr:sp macro="" textlink="">
      <xdr:nvSpPr>
        <xdr:cNvPr id="756" name="諸支出金該当値テキスト"/>
        <xdr:cNvSpPr txBox="1"/>
      </xdr:nvSpPr>
      <xdr:spPr>
        <a:xfrm>
          <a:off x="22212300" y="6635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8" name="テキスト ボックス 75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0" name="テキスト ボックス 75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2" name="テキスト ボックス 76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4" name="テキスト ボックス 76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76" name="テキスト ボックス 775"/>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6725" cy="258445"/>
    <xdr:sp macro="" textlink="">
      <xdr:nvSpPr>
        <xdr:cNvPr id="778" name="テキスト ボックス 777"/>
        <xdr:cNvSpPr txBox="1"/>
      </xdr:nvSpPr>
      <xdr:spPr>
        <a:xfrm>
          <a:off x="17820640" y="9745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6725" cy="259080"/>
    <xdr:sp macro="" textlink="">
      <xdr:nvSpPr>
        <xdr:cNvPr id="780" name="テキスト ボックス 779"/>
        <xdr:cNvSpPr txBox="1"/>
      </xdr:nvSpPr>
      <xdr:spPr>
        <a:xfrm>
          <a:off x="17820640" y="9418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725" cy="258445"/>
    <xdr:sp macro="" textlink="">
      <xdr:nvSpPr>
        <xdr:cNvPr id="782" name="テキスト ボックス 781"/>
        <xdr:cNvSpPr txBox="1"/>
      </xdr:nvSpPr>
      <xdr:spPr>
        <a:xfrm>
          <a:off x="17820640" y="9093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6725" cy="258445"/>
    <xdr:sp macro="" textlink="">
      <xdr:nvSpPr>
        <xdr:cNvPr id="784" name="テキスト ボックス 783"/>
        <xdr:cNvSpPr txBox="1"/>
      </xdr:nvSpPr>
      <xdr:spPr>
        <a:xfrm>
          <a:off x="17820640" y="8766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6" name="テキスト ボックス 78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8" name="テキスト ボックス 787"/>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8445"/>
    <xdr:sp macro="" textlink="">
      <xdr:nvSpPr>
        <xdr:cNvPr id="791" name="前年度繰上充用金最小値テキスト"/>
        <xdr:cNvSpPr txBox="1"/>
      </xdr:nvSpPr>
      <xdr:spPr>
        <a:xfrm>
          <a:off x="22212300" y="10261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58445"/>
    <xdr:sp macro="" textlink="">
      <xdr:nvSpPr>
        <xdr:cNvPr id="793" name="前年度繰上充用金最大値テキスト"/>
        <xdr:cNvSpPr txBox="1"/>
      </xdr:nvSpPr>
      <xdr:spPr>
        <a:xfrm>
          <a:off x="22212300" y="850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4" name="直線コネクタ 793"/>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8445"/>
    <xdr:sp macro="" textlink="">
      <xdr:nvSpPr>
        <xdr:cNvPr id="796" name="前年度繰上充用金平均値テキスト"/>
        <xdr:cNvSpPr txBox="1"/>
      </xdr:nvSpPr>
      <xdr:spPr>
        <a:xfrm>
          <a:off x="22212300" y="10007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7" name="フローチャート: 判断 79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799" name="フローチャート: 判断 798"/>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0" name="テキスト ボックス 799"/>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2" name="フローチャート: 判断 801"/>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58445"/>
    <xdr:sp macro="" textlink="">
      <xdr:nvSpPr>
        <xdr:cNvPr id="803" name="テキスト ボックス 802"/>
        <xdr:cNvSpPr txBox="1"/>
      </xdr:nvSpPr>
      <xdr:spPr>
        <a:xfrm>
          <a:off x="20277455" y="9930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5" name="フローチャート: 判断 804"/>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58445"/>
    <xdr:sp macro="" textlink="">
      <xdr:nvSpPr>
        <xdr:cNvPr id="806" name="テキスト ボックス 805"/>
        <xdr:cNvSpPr txBox="1"/>
      </xdr:nvSpPr>
      <xdr:spPr>
        <a:xfrm>
          <a:off x="19388455" y="9930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7" name="フローチャート: 判断 80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8445"/>
    <xdr:sp macro="" textlink="">
      <xdr:nvSpPr>
        <xdr:cNvPr id="808" name="テキスト ボックス 807"/>
        <xdr:cNvSpPr txBox="1"/>
      </xdr:nvSpPr>
      <xdr:spPr>
        <a:xfrm>
          <a:off x="18499455" y="9928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8445"/>
    <xdr:sp macro="" textlink="">
      <xdr:nvSpPr>
        <xdr:cNvPr id="815" name="前年度繰上充用金該当値テキスト"/>
        <xdr:cNvSpPr txBox="1"/>
      </xdr:nvSpPr>
      <xdr:spPr>
        <a:xfrm>
          <a:off x="22212300" y="10134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17" name="テキスト ボックス 816"/>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19" name="テキスト ボックス 818"/>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21" name="テキスト ボックス 820"/>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23" name="テキスト ボックス 822"/>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昨年度と比較して減となったものは</a:t>
          </a:r>
          <a:r>
            <a:rPr kumimoji="1" lang="ja-JP" altLang="en-US" sz="1100">
              <a:solidFill>
                <a:schemeClr val="dk1"/>
              </a:solidFill>
              <a:effectLst/>
              <a:latin typeface="+mn-lt"/>
              <a:ea typeface="+mn-ea"/>
              <a:cs typeface="+mn-cs"/>
            </a:rPr>
            <a:t>衛生費、土木費、公債費</a:t>
          </a:r>
          <a:r>
            <a:rPr kumimoji="1" lang="ja-JP" altLang="ja-JP" sz="1100">
              <a:solidFill>
                <a:schemeClr val="dk1"/>
              </a:solidFill>
              <a:effectLst/>
              <a:latin typeface="+mn-lt"/>
              <a:ea typeface="+mn-ea"/>
              <a:cs typeface="+mn-cs"/>
            </a:rPr>
            <a:t>があげられる。主なものとして、</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予防接種委託費の減によるもの、土木費については安来港飯島線道路改良事業費の</a:t>
          </a:r>
          <a:r>
            <a:rPr kumimoji="1" lang="ja-JP" altLang="ja-JP" sz="1100">
              <a:solidFill>
                <a:schemeClr val="dk1"/>
              </a:solidFill>
              <a:effectLst/>
              <a:latin typeface="+mn-lt"/>
              <a:ea typeface="+mn-ea"/>
              <a:cs typeface="+mn-cs"/>
            </a:rPr>
            <a:t>減によるもの、</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過年度の繰上償還の影響による償還元金の減によるもの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一方、増となったものは、総務費、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、農林水産業費、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などがあげられる。主なものとして、</a:t>
          </a:r>
          <a:r>
            <a:rPr kumimoji="1" lang="ja-JP" altLang="en-US" sz="1100">
              <a:solidFill>
                <a:schemeClr val="dk1"/>
              </a:solidFill>
              <a:effectLst/>
              <a:latin typeface="+mn-lt"/>
              <a:ea typeface="+mn-ea"/>
              <a:cs typeface="+mn-cs"/>
            </a:rPr>
            <a:t>総務費については基金積立金の増によるもの、民生費については住民税非課税世帯等に対する臨時特別給付金の増によるもの、</a:t>
          </a:r>
          <a:r>
            <a:rPr kumimoji="1" lang="ja-JP" altLang="ja-JP" sz="1100">
              <a:solidFill>
                <a:schemeClr val="dk1"/>
              </a:solidFill>
              <a:effectLst/>
              <a:latin typeface="+mn-lt"/>
              <a:ea typeface="+mn-ea"/>
              <a:cs typeface="+mn-cs"/>
            </a:rPr>
            <a:t>農林水産業費については</a:t>
          </a:r>
          <a:r>
            <a:rPr kumimoji="1" lang="ja-JP" altLang="en-US" sz="1100">
              <a:solidFill>
                <a:schemeClr val="dk1"/>
              </a:solidFill>
              <a:effectLst/>
              <a:latin typeface="+mn-lt"/>
              <a:ea typeface="+mn-ea"/>
              <a:cs typeface="+mn-cs"/>
            </a:rPr>
            <a:t>産地生産基盤パワーアップ事業費補助金の増</a:t>
          </a:r>
          <a:r>
            <a:rPr kumimoji="1" lang="ja-JP" altLang="ja-JP" sz="1100">
              <a:solidFill>
                <a:schemeClr val="dk1"/>
              </a:solidFill>
              <a:effectLst/>
              <a:latin typeface="+mn-lt"/>
              <a:ea typeface="+mn-ea"/>
              <a:cs typeface="+mn-cs"/>
            </a:rPr>
            <a:t>、県営農業農村整備事業負担金の増によるもの、</a:t>
          </a:r>
          <a:r>
            <a:rPr kumimoji="1" lang="ja-JP" altLang="en-US" sz="1100">
              <a:solidFill>
                <a:schemeClr val="dk1"/>
              </a:solidFill>
              <a:effectLst/>
              <a:latin typeface="+mn-lt"/>
              <a:ea typeface="+mn-ea"/>
              <a:cs typeface="+mn-cs"/>
            </a:rPr>
            <a:t>商工費については温泉施設改修工事費の増によるもの、消防費については　</a:t>
          </a:r>
          <a:r>
            <a:rPr kumimoji="1" lang="ja-JP" altLang="ja-JP" sz="1100">
              <a:solidFill>
                <a:schemeClr val="dk1"/>
              </a:solidFill>
              <a:effectLst/>
              <a:latin typeface="+mn-lt"/>
              <a:ea typeface="+mn-ea"/>
              <a:cs typeface="+mn-cs"/>
            </a:rPr>
            <a:t>土木費については、安来港飯島線道路改良事業費の増によるもの、消防費については</a:t>
          </a:r>
          <a:r>
            <a:rPr kumimoji="1" lang="ja-JP" altLang="en-US" sz="1100">
              <a:solidFill>
                <a:schemeClr val="dk1"/>
              </a:solidFill>
              <a:effectLst/>
              <a:latin typeface="+mn-lt"/>
              <a:ea typeface="+mn-ea"/>
              <a:cs typeface="+mn-cs"/>
            </a:rPr>
            <a:t>救急自動車輌購入費の増によるもの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教育費については体育館耐震改修工事、テニスコート改修工事、給食会計の公会計化による賄材料費の増などによるものである。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のほか、物価等が年々上昇していることも数値に影響を与えている。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島根県安来市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平成２４年度以降実施してきた大型建設事業、平成２７年度からの普通交付税の合併算定替えの特例の段階的</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により、長年、実質単年度収支は赤字となっており、財政調整基金の取崩により実質収支を黒字としてきたところである。令和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年度は令和２</a:t>
          </a:r>
          <a:r>
            <a:rPr kumimoji="1" lang="ja-JP" altLang="en-US" sz="1100">
              <a:solidFill>
                <a:schemeClr val="dk1"/>
              </a:solidFill>
              <a:effectLst/>
              <a:latin typeface="+mn-lt"/>
              <a:ea typeface="+mn-ea"/>
              <a:cs typeface="+mn-cs"/>
            </a:rPr>
            <a:t>年度から令和４年度まで</a:t>
          </a:r>
          <a:r>
            <a:rPr kumimoji="1" lang="ja-JP" altLang="ja-JP" sz="1100">
              <a:solidFill>
                <a:schemeClr val="dk1"/>
              </a:solidFill>
              <a:effectLst/>
              <a:latin typeface="+mn-lt"/>
              <a:ea typeface="+mn-ea"/>
              <a:cs typeface="+mn-cs"/>
            </a:rPr>
            <a:t>に実施した繰上償還などの効果もあり、公債費が減となり、実質単年度収支は黒字化した。また、財政調整基金は</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百万円積立てることで一定程度確保することができた。今後も事業の見直しや公共施設の適正管理など推進することにより、収支改善を図る。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島根県安来市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病院事業会計は昨年度に引き続き、赤字が発生している。新型コロナウイルス感染症の影響などにより、入院患者数は減少したものの、施設基準の変更による診療単価の増、また外来患者数の増、診療単価の増により全体としては一定程度医業収益を確保したところである。しかし、依然厳しい状況が続くため、改革を推進していく。</a:t>
          </a:r>
          <a:endParaRPr lang="ja-JP" altLang="ja-JP" sz="1400">
            <a:effectLst/>
          </a:endParaRPr>
        </a:p>
        <a:p>
          <a:r>
            <a:rPr kumimoji="1" lang="ja-JP" altLang="ja-JP" sz="1100">
              <a:solidFill>
                <a:schemeClr val="dk1"/>
              </a:solidFill>
              <a:effectLst/>
              <a:latin typeface="+mn-lt"/>
              <a:ea typeface="+mn-ea"/>
              <a:cs typeface="+mn-cs"/>
            </a:rPr>
            <a:t>　一般会計から各会計への繰出は依然として増加傾向にあり一般会計の負担は大きい。使用料等の見直し等、各会計の経営計画に沿いながら経</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営改善に努める。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32207;&#21209;&#37096;\&#36001;&#25919;&#35506;\83.&#20844;&#20250;&#35336;&#21046;&#24230;&#25913;&#38761;\R7\&#9320;&#30476;&#36890;&#30693;&#12539;&#21508;&#31278;&#35519;&#26619;\06.&#12304;&#65305;&#65295;&#65304;&#65288;&#26376;&#65289;&#12294;&#20999;&#12305;&#20196;&#21644;&#65301;&#24180;&#24230;&#36001;&#25919;&#29366;&#27841;&#36039;&#26009;&#38598;&#12398;&#20316;&#25104;&#12395;&#12388;&#12356;&#12390;&#65288;2&#22238;&#30446;&#12539;&#22320;&#26041;&#20844;&#20250;&#35336;&#38306;&#20418;&#65289;\02%20&#25552;&#20986;\&#12304;&#36001;&#25919;&#29366;&#27841;&#36039;&#26009;&#38598;&#12305;_322067_&#23433;&#26469;&#24066;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125.8</v>
          </cell>
          <cell r="BX51">
            <v>118.4</v>
          </cell>
          <cell r="CF51">
            <v>106.2</v>
          </cell>
          <cell r="CN51">
            <v>98</v>
          </cell>
          <cell r="CV51">
            <v>78.3</v>
          </cell>
        </row>
        <row r="53">
          <cell r="BP53">
            <v>39.1</v>
          </cell>
          <cell r="BX53">
            <v>49.2</v>
          </cell>
          <cell r="CF53">
            <v>50.9</v>
          </cell>
          <cell r="CN53">
            <v>52.8</v>
          </cell>
          <cell r="CV53">
            <v>54.4</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125.8</v>
          </cell>
          <cell r="BX73">
            <v>118.4</v>
          </cell>
          <cell r="CF73">
            <v>106.2</v>
          </cell>
          <cell r="CN73">
            <v>98</v>
          </cell>
          <cell r="CV73">
            <v>78.3</v>
          </cell>
        </row>
        <row r="75">
          <cell r="BP75">
            <v>15.8</v>
          </cell>
          <cell r="BX75">
            <v>15.5</v>
          </cell>
          <cell r="CF75">
            <v>14.7</v>
          </cell>
          <cell r="CN75">
            <v>13.7</v>
          </cell>
          <cell r="CV75">
            <v>12.4</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M17" sqref="M17:Q17"/>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138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27326704</v>
      </c>
      <c r="BO4" s="216"/>
      <c r="BP4" s="216"/>
      <c r="BQ4" s="216"/>
      <c r="BR4" s="216"/>
      <c r="BS4" s="216"/>
      <c r="BT4" s="216"/>
      <c r="BU4" s="219"/>
      <c r="BV4" s="213">
        <v>27377253</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v>
      </c>
      <c r="CU4" s="237"/>
      <c r="CV4" s="237"/>
      <c r="CW4" s="237"/>
      <c r="CX4" s="237"/>
      <c r="CY4" s="237"/>
      <c r="CZ4" s="237"/>
      <c r="DA4" s="245"/>
      <c r="DB4" s="229">
        <v>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70</v>
      </c>
      <c r="AV5" s="139"/>
      <c r="AW5" s="139"/>
      <c r="AX5" s="139"/>
      <c r="AY5" s="190" t="s">
        <v>139</v>
      </c>
      <c r="AZ5" s="198"/>
      <c r="BA5" s="198"/>
      <c r="BB5" s="198"/>
      <c r="BC5" s="198"/>
      <c r="BD5" s="198"/>
      <c r="BE5" s="198"/>
      <c r="BF5" s="198"/>
      <c r="BG5" s="198"/>
      <c r="BH5" s="198"/>
      <c r="BI5" s="198"/>
      <c r="BJ5" s="198"/>
      <c r="BK5" s="198"/>
      <c r="BL5" s="198"/>
      <c r="BM5" s="209"/>
      <c r="BN5" s="214">
        <v>26648116</v>
      </c>
      <c r="BO5" s="217"/>
      <c r="BP5" s="217"/>
      <c r="BQ5" s="217"/>
      <c r="BR5" s="217"/>
      <c r="BS5" s="217"/>
      <c r="BT5" s="217"/>
      <c r="BU5" s="220"/>
      <c r="BV5" s="214">
        <v>26567505</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90.8</v>
      </c>
      <c r="CU5" s="238"/>
      <c r="CV5" s="238"/>
      <c r="CW5" s="238"/>
      <c r="CX5" s="238"/>
      <c r="CY5" s="238"/>
      <c r="CZ5" s="238"/>
      <c r="DA5" s="246"/>
      <c r="DB5" s="230">
        <v>89.5</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167</v>
      </c>
      <c r="AZ6" s="198"/>
      <c r="BA6" s="198"/>
      <c r="BB6" s="198"/>
      <c r="BC6" s="198"/>
      <c r="BD6" s="198"/>
      <c r="BE6" s="198"/>
      <c r="BF6" s="198"/>
      <c r="BG6" s="198"/>
      <c r="BH6" s="198"/>
      <c r="BI6" s="198"/>
      <c r="BJ6" s="198"/>
      <c r="BK6" s="198"/>
      <c r="BL6" s="198"/>
      <c r="BM6" s="209"/>
      <c r="BN6" s="214">
        <v>678588</v>
      </c>
      <c r="BO6" s="217"/>
      <c r="BP6" s="217"/>
      <c r="BQ6" s="217"/>
      <c r="BR6" s="217"/>
      <c r="BS6" s="217"/>
      <c r="BT6" s="217"/>
      <c r="BU6" s="220"/>
      <c r="BV6" s="214">
        <v>809748</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91.3</v>
      </c>
      <c r="CU6" s="239"/>
      <c r="CV6" s="239"/>
      <c r="CW6" s="239"/>
      <c r="CX6" s="239"/>
      <c r="CY6" s="239"/>
      <c r="CZ6" s="239"/>
      <c r="DA6" s="247"/>
      <c r="DB6" s="231">
        <v>90.6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70</v>
      </c>
      <c r="AV7" s="139"/>
      <c r="AW7" s="139"/>
      <c r="AX7" s="139"/>
      <c r="AY7" s="190" t="s">
        <v>170</v>
      </c>
      <c r="AZ7" s="198"/>
      <c r="BA7" s="198"/>
      <c r="BB7" s="198"/>
      <c r="BC7" s="198"/>
      <c r="BD7" s="198"/>
      <c r="BE7" s="198"/>
      <c r="BF7" s="198"/>
      <c r="BG7" s="198"/>
      <c r="BH7" s="198"/>
      <c r="BI7" s="198"/>
      <c r="BJ7" s="198"/>
      <c r="BK7" s="198"/>
      <c r="BL7" s="198"/>
      <c r="BM7" s="209"/>
      <c r="BN7" s="214">
        <v>85527</v>
      </c>
      <c r="BO7" s="217"/>
      <c r="BP7" s="217"/>
      <c r="BQ7" s="217"/>
      <c r="BR7" s="217"/>
      <c r="BS7" s="217"/>
      <c r="BT7" s="217"/>
      <c r="BU7" s="220"/>
      <c r="BV7" s="214">
        <v>75668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14848284</v>
      </c>
      <c r="CU7" s="217"/>
      <c r="CV7" s="217"/>
      <c r="CW7" s="217"/>
      <c r="CX7" s="217"/>
      <c r="CY7" s="217"/>
      <c r="CZ7" s="217"/>
      <c r="DA7" s="220"/>
      <c r="DB7" s="214">
        <v>14800637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70</v>
      </c>
      <c r="AV8" s="139"/>
      <c r="AW8" s="139"/>
      <c r="AX8" s="139"/>
      <c r="AY8" s="190" t="s">
        <v>175</v>
      </c>
      <c r="AZ8" s="198"/>
      <c r="BA8" s="198"/>
      <c r="BB8" s="198"/>
      <c r="BC8" s="198"/>
      <c r="BD8" s="198"/>
      <c r="BE8" s="198"/>
      <c r="BF8" s="198"/>
      <c r="BG8" s="198"/>
      <c r="BH8" s="198"/>
      <c r="BI8" s="198"/>
      <c r="BJ8" s="198"/>
      <c r="BK8" s="198"/>
      <c r="BL8" s="198"/>
      <c r="BM8" s="209"/>
      <c r="BN8" s="214">
        <v>593061</v>
      </c>
      <c r="BO8" s="217"/>
      <c r="BP8" s="217"/>
      <c r="BQ8" s="217"/>
      <c r="BR8" s="217"/>
      <c r="BS8" s="217"/>
      <c r="BT8" s="217"/>
      <c r="BU8" s="220"/>
      <c r="BV8" s="214">
        <v>734080</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0.35</v>
      </c>
      <c r="CU8" s="240"/>
      <c r="CV8" s="240"/>
      <c r="CW8" s="240"/>
      <c r="CX8" s="240"/>
      <c r="CY8" s="240"/>
      <c r="CZ8" s="240"/>
      <c r="DA8" s="248"/>
      <c r="DB8" s="232">
        <v>0.35</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37062</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70</v>
      </c>
      <c r="AV9" s="139"/>
      <c r="AW9" s="139"/>
      <c r="AX9" s="139"/>
      <c r="AY9" s="190" t="s">
        <v>71</v>
      </c>
      <c r="AZ9" s="198"/>
      <c r="BA9" s="198"/>
      <c r="BB9" s="198"/>
      <c r="BC9" s="198"/>
      <c r="BD9" s="198"/>
      <c r="BE9" s="198"/>
      <c r="BF9" s="198"/>
      <c r="BG9" s="198"/>
      <c r="BH9" s="198"/>
      <c r="BI9" s="198"/>
      <c r="BJ9" s="198"/>
      <c r="BK9" s="198"/>
      <c r="BL9" s="198"/>
      <c r="BM9" s="209"/>
      <c r="BN9" s="214">
        <v>-141019</v>
      </c>
      <c r="BO9" s="217"/>
      <c r="BP9" s="217"/>
      <c r="BQ9" s="217"/>
      <c r="BR9" s="217"/>
      <c r="BS9" s="217"/>
      <c r="BT9" s="217"/>
      <c r="BU9" s="220"/>
      <c r="BV9" s="214">
        <v>-187090</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20.100000000000001</v>
      </c>
      <c r="CU9" s="238"/>
      <c r="CV9" s="238"/>
      <c r="CW9" s="238"/>
      <c r="CX9" s="238"/>
      <c r="CY9" s="238"/>
      <c r="CZ9" s="238"/>
      <c r="DA9" s="246"/>
      <c r="DB9" s="230">
        <v>22</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39528</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186</v>
      </c>
      <c r="AV10" s="139"/>
      <c r="AW10" s="139"/>
      <c r="AX10" s="139"/>
      <c r="AY10" s="190" t="s">
        <v>187</v>
      </c>
      <c r="AZ10" s="198"/>
      <c r="BA10" s="198"/>
      <c r="BB10" s="198"/>
      <c r="BC10" s="198"/>
      <c r="BD10" s="198"/>
      <c r="BE10" s="198"/>
      <c r="BF10" s="198"/>
      <c r="BG10" s="198"/>
      <c r="BH10" s="198"/>
      <c r="BI10" s="198"/>
      <c r="BJ10" s="198"/>
      <c r="BK10" s="198"/>
      <c r="BL10" s="198"/>
      <c r="BM10" s="209"/>
      <c r="BN10" s="214">
        <v>300869</v>
      </c>
      <c r="BO10" s="217"/>
      <c r="BP10" s="217"/>
      <c r="BQ10" s="217"/>
      <c r="BR10" s="217"/>
      <c r="BS10" s="217"/>
      <c r="BT10" s="217"/>
      <c r="BU10" s="220"/>
      <c r="BV10" s="214">
        <v>300182</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186</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237600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35855</v>
      </c>
      <c r="S12" s="108"/>
      <c r="T12" s="108"/>
      <c r="U12" s="108"/>
      <c r="V12" s="120"/>
      <c r="W12" s="132" t="s">
        <v>8</v>
      </c>
      <c r="X12" s="139"/>
      <c r="Y12" s="139"/>
      <c r="Z12" s="139"/>
      <c r="AA12" s="139"/>
      <c r="AB12" s="144"/>
      <c r="AC12" s="148" t="s">
        <v>112</v>
      </c>
      <c r="AD12" s="155"/>
      <c r="AE12" s="155"/>
      <c r="AF12" s="155"/>
      <c r="AG12" s="158"/>
      <c r="AH12" s="148" t="s">
        <v>203</v>
      </c>
      <c r="AI12" s="155"/>
      <c r="AJ12" s="155"/>
      <c r="AK12" s="155"/>
      <c r="AL12" s="170"/>
      <c r="AM12" s="175" t="s">
        <v>204</v>
      </c>
      <c r="AN12" s="58"/>
      <c r="AO12" s="58"/>
      <c r="AP12" s="58"/>
      <c r="AQ12" s="58"/>
      <c r="AR12" s="58"/>
      <c r="AS12" s="58"/>
      <c r="AT12" s="63"/>
      <c r="AU12" s="182" t="s">
        <v>70</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35618</v>
      </c>
      <c r="S13" s="109"/>
      <c r="T13" s="109"/>
      <c r="U13" s="109"/>
      <c r="V13" s="121"/>
      <c r="W13" s="130" t="s">
        <v>211</v>
      </c>
      <c r="X13" s="56"/>
      <c r="Y13" s="56"/>
      <c r="Z13" s="56"/>
      <c r="AA13" s="56"/>
      <c r="AB13" s="25"/>
      <c r="AC13" s="72">
        <v>1882</v>
      </c>
      <c r="AD13" s="80"/>
      <c r="AE13" s="80"/>
      <c r="AF13" s="80"/>
      <c r="AG13" s="84"/>
      <c r="AH13" s="72">
        <v>2388</v>
      </c>
      <c r="AI13" s="80"/>
      <c r="AJ13" s="80"/>
      <c r="AK13" s="80"/>
      <c r="AL13" s="118"/>
      <c r="AM13" s="175" t="s">
        <v>213</v>
      </c>
      <c r="AN13" s="58"/>
      <c r="AO13" s="58"/>
      <c r="AP13" s="58"/>
      <c r="AQ13" s="58"/>
      <c r="AR13" s="58"/>
      <c r="AS13" s="58"/>
      <c r="AT13" s="63"/>
      <c r="AU13" s="182" t="s">
        <v>186</v>
      </c>
      <c r="AV13" s="139"/>
      <c r="AW13" s="139"/>
      <c r="AX13" s="139"/>
      <c r="AY13" s="190" t="s">
        <v>215</v>
      </c>
      <c r="AZ13" s="198"/>
      <c r="BA13" s="198"/>
      <c r="BB13" s="198"/>
      <c r="BC13" s="198"/>
      <c r="BD13" s="198"/>
      <c r="BE13" s="198"/>
      <c r="BF13" s="198"/>
      <c r="BG13" s="198"/>
      <c r="BH13" s="198"/>
      <c r="BI13" s="198"/>
      <c r="BJ13" s="198"/>
      <c r="BK13" s="198"/>
      <c r="BL13" s="198"/>
      <c r="BM13" s="209"/>
      <c r="BN13" s="214">
        <v>159850</v>
      </c>
      <c r="BO13" s="217"/>
      <c r="BP13" s="217"/>
      <c r="BQ13" s="217"/>
      <c r="BR13" s="217"/>
      <c r="BS13" s="217"/>
      <c r="BT13" s="217"/>
      <c r="BU13" s="220"/>
      <c r="BV13" s="214">
        <v>350692</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12.4</v>
      </c>
      <c r="CU13" s="238"/>
      <c r="CV13" s="238"/>
      <c r="CW13" s="238"/>
      <c r="CX13" s="238"/>
      <c r="CY13" s="238"/>
      <c r="CZ13" s="238"/>
      <c r="DA13" s="246"/>
      <c r="DB13" s="230">
        <v>13.7</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36391</v>
      </c>
      <c r="S14" s="109"/>
      <c r="T14" s="109"/>
      <c r="U14" s="109"/>
      <c r="V14" s="121"/>
      <c r="W14" s="129"/>
      <c r="X14" s="57"/>
      <c r="Y14" s="57"/>
      <c r="Z14" s="57"/>
      <c r="AA14" s="57"/>
      <c r="AB14" s="24"/>
      <c r="AC14" s="149">
        <v>10.1</v>
      </c>
      <c r="AD14" s="156"/>
      <c r="AE14" s="156"/>
      <c r="AF14" s="156"/>
      <c r="AG14" s="159"/>
      <c r="AH14" s="149">
        <v>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78.3</v>
      </c>
      <c r="CU14" s="242"/>
      <c r="CV14" s="242"/>
      <c r="CW14" s="242"/>
      <c r="CX14" s="242"/>
      <c r="CY14" s="242"/>
      <c r="CZ14" s="242"/>
      <c r="DA14" s="250"/>
      <c r="DB14" s="234">
        <v>98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36166</v>
      </c>
      <c r="S15" s="109"/>
      <c r="T15" s="109"/>
      <c r="U15" s="109"/>
      <c r="V15" s="121"/>
      <c r="W15" s="130" t="s">
        <v>6</v>
      </c>
      <c r="X15" s="56"/>
      <c r="Y15" s="56"/>
      <c r="Z15" s="56"/>
      <c r="AA15" s="56"/>
      <c r="AB15" s="25"/>
      <c r="AC15" s="72">
        <v>5611</v>
      </c>
      <c r="AD15" s="80"/>
      <c r="AE15" s="80"/>
      <c r="AF15" s="80"/>
      <c r="AG15" s="84"/>
      <c r="AH15" s="72">
        <v>5781</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4788508</v>
      </c>
      <c r="BO15" s="216"/>
      <c r="BP15" s="216"/>
      <c r="BQ15" s="216"/>
      <c r="BR15" s="216"/>
      <c r="BS15" s="216"/>
      <c r="BT15" s="216"/>
      <c r="BU15" s="219"/>
      <c r="BV15" s="213">
        <v>4638857</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30.1</v>
      </c>
      <c r="AD16" s="156"/>
      <c r="AE16" s="156"/>
      <c r="AF16" s="156"/>
      <c r="AG16" s="159"/>
      <c r="AH16" s="149">
        <v>29.2</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13553884</v>
      </c>
      <c r="BO16" s="217"/>
      <c r="BP16" s="217"/>
      <c r="BQ16" s="217"/>
      <c r="BR16" s="217"/>
      <c r="BS16" s="217"/>
      <c r="BT16" s="217"/>
      <c r="BU16" s="220"/>
      <c r="BV16" s="214">
        <v>13443516</v>
      </c>
      <c r="BW16" s="217"/>
      <c r="BX16" s="217"/>
      <c r="BY16" s="217"/>
      <c r="BZ16" s="217"/>
      <c r="CA16" s="217"/>
      <c r="CB16" s="217"/>
      <c r="CC16" s="220"/>
      <c r="CD16" s="192"/>
      <c r="CE16" s="224" t="s">
        <v>227</v>
      </c>
      <c r="CF16" s="224"/>
      <c r="CG16" s="224"/>
      <c r="CH16" s="224"/>
      <c r="CI16" s="224"/>
      <c r="CJ16" s="224"/>
      <c r="CK16" s="224"/>
      <c r="CL16" s="224"/>
      <c r="CM16" s="224"/>
      <c r="CN16" s="224"/>
      <c r="CO16" s="224"/>
      <c r="CP16" s="224"/>
      <c r="CQ16" s="224"/>
      <c r="CR16" s="224"/>
      <c r="CS16" s="227"/>
      <c r="CT16" s="230">
        <v>5</v>
      </c>
      <c r="CU16" s="238"/>
      <c r="CV16" s="238"/>
      <c r="CW16" s="238"/>
      <c r="CX16" s="238"/>
      <c r="CY16" s="238"/>
      <c r="CZ16" s="238"/>
      <c r="DA16" s="246"/>
      <c r="DB16" s="230">
        <v>7.1</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226</v>
      </c>
      <c r="S17" s="110"/>
      <c r="T17" s="110"/>
      <c r="U17" s="110"/>
      <c r="V17" s="122"/>
      <c r="W17" s="130" t="s">
        <v>98</v>
      </c>
      <c r="X17" s="56"/>
      <c r="Y17" s="56"/>
      <c r="Z17" s="56"/>
      <c r="AA17" s="56"/>
      <c r="AB17" s="25"/>
      <c r="AC17" s="72">
        <v>11123</v>
      </c>
      <c r="AD17" s="80"/>
      <c r="AE17" s="80"/>
      <c r="AF17" s="80"/>
      <c r="AG17" s="84"/>
      <c r="AH17" s="72">
        <v>11655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5995937</v>
      </c>
      <c r="BO17" s="217"/>
      <c r="BP17" s="217"/>
      <c r="BQ17" s="217"/>
      <c r="BR17" s="217"/>
      <c r="BS17" s="217"/>
      <c r="BT17" s="217"/>
      <c r="BU17" s="220"/>
      <c r="BV17" s="214">
        <v>5804063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420.93</v>
      </c>
      <c r="M18" s="70"/>
      <c r="N18" s="70"/>
      <c r="O18" s="70"/>
      <c r="P18" s="70"/>
      <c r="Q18" s="70"/>
      <c r="R18" s="102"/>
      <c r="S18" s="102"/>
      <c r="T18" s="102"/>
      <c r="U18" s="102"/>
      <c r="V18" s="123"/>
      <c r="W18" s="131"/>
      <c r="X18" s="138"/>
      <c r="Y18" s="138"/>
      <c r="Z18" s="138"/>
      <c r="AA18" s="138"/>
      <c r="AB18" s="26"/>
      <c r="AC18" s="150">
        <v>59.7</v>
      </c>
      <c r="AD18" s="157"/>
      <c r="AE18" s="157"/>
      <c r="AF18" s="157"/>
      <c r="AG18" s="160"/>
      <c r="AH18" s="150">
        <v>58.8</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13800550</v>
      </c>
      <c r="BO18" s="217"/>
      <c r="BP18" s="217"/>
      <c r="BQ18" s="217"/>
      <c r="BR18" s="217"/>
      <c r="BS18" s="217"/>
      <c r="BT18" s="217"/>
      <c r="BU18" s="220"/>
      <c r="BV18" s="214">
        <v>13826993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88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18267361</v>
      </c>
      <c r="BO19" s="217"/>
      <c r="BP19" s="217"/>
      <c r="BQ19" s="217"/>
      <c r="BR19" s="217"/>
      <c r="BS19" s="217"/>
      <c r="BT19" s="217"/>
      <c r="BU19" s="220"/>
      <c r="BV19" s="214">
        <v>18460151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12835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8</v>
      </c>
      <c r="F22" s="56"/>
      <c r="G22" s="56"/>
      <c r="H22" s="56"/>
      <c r="I22" s="56"/>
      <c r="J22" s="56"/>
      <c r="K22" s="25"/>
      <c r="L22" s="50" t="s">
        <v>237</v>
      </c>
      <c r="M22" s="56"/>
      <c r="N22" s="56"/>
      <c r="O22" s="56"/>
      <c r="P22" s="25"/>
      <c r="Q22" s="92" t="s">
        <v>239</v>
      </c>
      <c r="R22" s="104"/>
      <c r="S22" s="104"/>
      <c r="T22" s="104"/>
      <c r="U22" s="104"/>
      <c r="V22" s="125"/>
      <c r="W22" s="133" t="s">
        <v>55</v>
      </c>
      <c r="X22" s="33"/>
      <c r="Y22" s="41"/>
      <c r="Z22" s="50" t="s">
        <v>8</v>
      </c>
      <c r="AA22" s="56"/>
      <c r="AB22" s="56"/>
      <c r="AC22" s="56"/>
      <c r="AD22" s="56"/>
      <c r="AE22" s="56"/>
      <c r="AF22" s="56"/>
      <c r="AG22" s="25"/>
      <c r="AH22" s="163" t="s">
        <v>180</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27813642</v>
      </c>
      <c r="BO22" s="216"/>
      <c r="BP22" s="216"/>
      <c r="BQ22" s="216"/>
      <c r="BR22" s="216"/>
      <c r="BS22" s="216"/>
      <c r="BT22" s="216"/>
      <c r="BU22" s="219"/>
      <c r="BV22" s="213">
        <v>29620197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22888685</v>
      </c>
      <c r="BO23" s="217"/>
      <c r="BP23" s="217"/>
      <c r="BQ23" s="217"/>
      <c r="BR23" s="217"/>
      <c r="BS23" s="217"/>
      <c r="BT23" s="217"/>
      <c r="BU23" s="220"/>
      <c r="BV23" s="214">
        <v>23986841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8900</v>
      </c>
      <c r="R24" s="80"/>
      <c r="S24" s="80"/>
      <c r="T24" s="80"/>
      <c r="U24" s="80"/>
      <c r="V24" s="84"/>
      <c r="W24" s="134"/>
      <c r="X24" s="34"/>
      <c r="Y24" s="42"/>
      <c r="Z24" s="52" t="s">
        <v>247</v>
      </c>
      <c r="AA24" s="58"/>
      <c r="AB24" s="58"/>
      <c r="AC24" s="58"/>
      <c r="AD24" s="58"/>
      <c r="AE24" s="58"/>
      <c r="AF24" s="58"/>
      <c r="AG24" s="63"/>
      <c r="AH24" s="72">
        <v>450</v>
      </c>
      <c r="AI24" s="80"/>
      <c r="AJ24" s="80"/>
      <c r="AK24" s="80"/>
      <c r="AL24" s="84"/>
      <c r="AM24" s="72">
        <v>1406250</v>
      </c>
      <c r="AN24" s="80"/>
      <c r="AO24" s="80"/>
      <c r="AP24" s="80"/>
      <c r="AQ24" s="80"/>
      <c r="AR24" s="84"/>
      <c r="AS24" s="72">
        <v>3125</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21069841</v>
      </c>
      <c r="BO24" s="217"/>
      <c r="BP24" s="217"/>
      <c r="BQ24" s="217"/>
      <c r="BR24" s="217"/>
      <c r="BS24" s="217"/>
      <c r="BT24" s="217"/>
      <c r="BU24" s="220"/>
      <c r="BV24" s="214">
        <v>22165833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7300</v>
      </c>
      <c r="R25" s="80"/>
      <c r="S25" s="80"/>
      <c r="T25" s="80"/>
      <c r="U25" s="80"/>
      <c r="V25" s="84"/>
      <c r="W25" s="134"/>
      <c r="X25" s="34"/>
      <c r="Y25" s="42"/>
      <c r="Z25" s="52" t="s">
        <v>253</v>
      </c>
      <c r="AA25" s="58"/>
      <c r="AB25" s="58"/>
      <c r="AC25" s="58"/>
      <c r="AD25" s="58"/>
      <c r="AE25" s="58"/>
      <c r="AF25" s="58"/>
      <c r="AG25" s="63"/>
      <c r="AH25" s="72">
        <v>90</v>
      </c>
      <c r="AI25" s="80"/>
      <c r="AJ25" s="80"/>
      <c r="AK25" s="80"/>
      <c r="AL25" s="84"/>
      <c r="AM25" s="72">
        <v>267300</v>
      </c>
      <c r="AN25" s="80"/>
      <c r="AO25" s="80"/>
      <c r="AP25" s="80"/>
      <c r="AQ25" s="80"/>
      <c r="AR25" s="84"/>
      <c r="AS25" s="72">
        <v>2970</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2070714</v>
      </c>
      <c r="BO25" s="216"/>
      <c r="BP25" s="216"/>
      <c r="BQ25" s="216"/>
      <c r="BR25" s="216"/>
      <c r="BS25" s="216"/>
      <c r="BT25" s="216"/>
      <c r="BU25" s="219"/>
      <c r="BV25" s="213">
        <v>4386817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6450</v>
      </c>
      <c r="R26" s="80"/>
      <c r="S26" s="80"/>
      <c r="T26" s="80"/>
      <c r="U26" s="80"/>
      <c r="V26" s="84"/>
      <c r="W26" s="134"/>
      <c r="X26" s="34"/>
      <c r="Y26" s="42"/>
      <c r="Z26" s="52" t="s">
        <v>255</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4130</v>
      </c>
      <c r="R27" s="80"/>
      <c r="S27" s="80"/>
      <c r="T27" s="80"/>
      <c r="U27" s="80"/>
      <c r="V27" s="84"/>
      <c r="W27" s="134"/>
      <c r="X27" s="34"/>
      <c r="Y27" s="42"/>
      <c r="Z27" s="52" t="s">
        <v>259</v>
      </c>
      <c r="AA27" s="58"/>
      <c r="AB27" s="58"/>
      <c r="AC27" s="58"/>
      <c r="AD27" s="58"/>
      <c r="AE27" s="58"/>
      <c r="AF27" s="58"/>
      <c r="AG27" s="63"/>
      <c r="AH27" s="72">
        <v>7</v>
      </c>
      <c r="AI27" s="80"/>
      <c r="AJ27" s="80"/>
      <c r="AK27" s="80"/>
      <c r="AL27" s="84"/>
      <c r="AM27" s="72">
        <v>26228</v>
      </c>
      <c r="AN27" s="80"/>
      <c r="AO27" s="80"/>
      <c r="AP27" s="80"/>
      <c r="AQ27" s="80"/>
      <c r="AR27" s="84"/>
      <c r="AS27" s="72">
        <v>3747</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601676</v>
      </c>
      <c r="BO27" s="218"/>
      <c r="BP27" s="218"/>
      <c r="BQ27" s="218"/>
      <c r="BR27" s="218"/>
      <c r="BS27" s="218"/>
      <c r="BT27" s="218"/>
      <c r="BU27" s="221"/>
      <c r="BV27" s="215">
        <v>601668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3700</v>
      </c>
      <c r="R28" s="80"/>
      <c r="S28" s="80"/>
      <c r="T28" s="80"/>
      <c r="U28" s="80"/>
      <c r="V28" s="84"/>
      <c r="W28" s="134"/>
      <c r="X28" s="34"/>
      <c r="Y28" s="42"/>
      <c r="Z28" s="52" t="s">
        <v>36</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265</v>
      </c>
      <c r="AZ28" s="201"/>
      <c r="BA28" s="201"/>
      <c r="BB28" s="204"/>
      <c r="BC28" s="189" t="s">
        <v>104</v>
      </c>
      <c r="BD28" s="197"/>
      <c r="BE28" s="197"/>
      <c r="BF28" s="197"/>
      <c r="BG28" s="197"/>
      <c r="BH28" s="197"/>
      <c r="BI28" s="197"/>
      <c r="BJ28" s="197"/>
      <c r="BK28" s="197"/>
      <c r="BL28" s="197"/>
      <c r="BM28" s="208"/>
      <c r="BN28" s="213">
        <v>1329842</v>
      </c>
      <c r="BO28" s="216"/>
      <c r="BP28" s="216"/>
      <c r="BQ28" s="216"/>
      <c r="BR28" s="216"/>
      <c r="BS28" s="216"/>
      <c r="BT28" s="216"/>
      <c r="BU28" s="219"/>
      <c r="BV28" s="213">
        <v>1028973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16</v>
      </c>
      <c r="M29" s="80"/>
      <c r="N29" s="80"/>
      <c r="O29" s="80"/>
      <c r="P29" s="84"/>
      <c r="Q29" s="72">
        <v>3430</v>
      </c>
      <c r="R29" s="80"/>
      <c r="S29" s="80"/>
      <c r="T29" s="80"/>
      <c r="U29" s="80"/>
      <c r="V29" s="84"/>
      <c r="W29" s="135"/>
      <c r="X29" s="140"/>
      <c r="Y29" s="142"/>
      <c r="Z29" s="52" t="s">
        <v>268</v>
      </c>
      <c r="AA29" s="58"/>
      <c r="AB29" s="58"/>
      <c r="AC29" s="58"/>
      <c r="AD29" s="58"/>
      <c r="AE29" s="58"/>
      <c r="AF29" s="58"/>
      <c r="AG29" s="63"/>
      <c r="AH29" s="72">
        <v>457</v>
      </c>
      <c r="AI29" s="80"/>
      <c r="AJ29" s="80"/>
      <c r="AK29" s="80"/>
      <c r="AL29" s="84"/>
      <c r="AM29" s="72">
        <v>1432478</v>
      </c>
      <c r="AN29" s="80"/>
      <c r="AO29" s="80"/>
      <c r="AP29" s="80"/>
      <c r="AQ29" s="80"/>
      <c r="AR29" s="84"/>
      <c r="AS29" s="72">
        <v>3135</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236578</v>
      </c>
      <c r="BO29" s="217"/>
      <c r="BP29" s="217"/>
      <c r="BQ29" s="217"/>
      <c r="BR29" s="217"/>
      <c r="BS29" s="217"/>
      <c r="BT29" s="217"/>
      <c r="BU29" s="220"/>
      <c r="BV29" s="214">
        <v>177061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271</v>
      </c>
      <c r="X30" s="141"/>
      <c r="Y30" s="141"/>
      <c r="Z30" s="141"/>
      <c r="AA30" s="141"/>
      <c r="AB30" s="141"/>
      <c r="AC30" s="141"/>
      <c r="AD30" s="141"/>
      <c r="AE30" s="141"/>
      <c r="AF30" s="141"/>
      <c r="AG30" s="162"/>
      <c r="AH30" s="150">
        <v>99.5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3634786</v>
      </c>
      <c r="BO30" s="218"/>
      <c r="BP30" s="218"/>
      <c r="BQ30" s="218"/>
      <c r="BR30" s="218"/>
      <c r="BS30" s="218"/>
      <c r="BT30" s="218"/>
      <c r="BU30" s="221"/>
      <c r="BV30" s="215">
        <v>3997549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273</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278</v>
      </c>
      <c r="F33" s="54"/>
      <c r="G33" s="54"/>
      <c r="H33" s="54"/>
      <c r="I33" s="54"/>
      <c r="J33" s="54"/>
      <c r="K33" s="54"/>
      <c r="L33" s="54"/>
      <c r="M33" s="54"/>
      <c r="N33" s="54"/>
      <c r="O33" s="54"/>
      <c r="P33" s="54"/>
      <c r="Q33" s="54"/>
      <c r="R33" s="54"/>
      <c r="S33" s="54"/>
      <c r="T33" s="54"/>
      <c r="U33" s="37" t="s">
        <v>58</v>
      </c>
      <c r="V33" s="37"/>
      <c r="W33" s="54" t="s">
        <v>278</v>
      </c>
      <c r="X33" s="54"/>
      <c r="Y33" s="54"/>
      <c r="Z33" s="54"/>
      <c r="AA33" s="54"/>
      <c r="AB33" s="54"/>
      <c r="AC33" s="54"/>
      <c r="AD33" s="54"/>
      <c r="AE33" s="54"/>
      <c r="AF33" s="54"/>
      <c r="AG33" s="54"/>
      <c r="AH33" s="54"/>
      <c r="AI33" s="54"/>
      <c r="AJ33" s="54"/>
      <c r="AK33" s="54"/>
      <c r="AL33" s="54"/>
      <c r="AM33" s="37" t="s">
        <v>58</v>
      </c>
      <c r="AN33" s="37"/>
      <c r="AO33" s="54" t="s">
        <v>278</v>
      </c>
      <c r="AP33" s="54"/>
      <c r="AQ33" s="54"/>
      <c r="AR33" s="54"/>
      <c r="AS33" s="54"/>
      <c r="AT33" s="54"/>
      <c r="AU33" s="54"/>
      <c r="AV33" s="54"/>
      <c r="AW33" s="54"/>
      <c r="AX33" s="54"/>
      <c r="AY33" s="54"/>
      <c r="AZ33" s="54"/>
      <c r="BA33" s="54"/>
      <c r="BB33" s="54"/>
      <c r="BC33" s="54"/>
      <c r="BD33" s="37"/>
      <c r="BE33" s="54" t="s">
        <v>281</v>
      </c>
      <c r="BF33" s="54"/>
      <c r="BG33" s="54" t="s">
        <v>165</v>
      </c>
      <c r="BH33" s="54"/>
      <c r="BI33" s="54"/>
      <c r="BJ33" s="54"/>
      <c r="BK33" s="54"/>
      <c r="BL33" s="54"/>
      <c r="BM33" s="54"/>
      <c r="BN33" s="54"/>
      <c r="BO33" s="54"/>
      <c r="BP33" s="54"/>
      <c r="BQ33" s="54"/>
      <c r="BR33" s="54"/>
      <c r="BS33" s="54"/>
      <c r="BT33" s="54"/>
      <c r="BU33" s="54"/>
      <c r="BV33" s="37"/>
      <c r="BW33" s="37" t="s">
        <v>281</v>
      </c>
      <c r="BX33" s="37"/>
      <c r="BY33" s="54" t="s">
        <v>111</v>
      </c>
      <c r="BZ33" s="54"/>
      <c r="CA33" s="54"/>
      <c r="CB33" s="54"/>
      <c r="CC33" s="54"/>
      <c r="CD33" s="54"/>
      <c r="CE33" s="54"/>
      <c r="CF33" s="54"/>
      <c r="CG33" s="54"/>
      <c r="CH33" s="54"/>
      <c r="CI33" s="54"/>
      <c r="CJ33" s="54"/>
      <c r="CK33" s="54"/>
      <c r="CL33" s="54"/>
      <c r="CM33" s="54"/>
      <c r="CN33" s="54"/>
      <c r="CO33" s="37" t="s">
        <v>58</v>
      </c>
      <c r="CP33" s="37"/>
      <c r="CQ33" s="54" t="s">
        <v>282</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病院事業会計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生活排水処理事業特別会計</v>
      </c>
      <c r="BH34" s="55"/>
      <c r="BI34" s="55"/>
      <c r="BJ34" s="55"/>
      <c r="BK34" s="55"/>
      <c r="BL34" s="55"/>
      <c r="BM34" s="55"/>
      <c r="BN34" s="55"/>
      <c r="BO34" s="55"/>
      <c r="BP34" s="55"/>
      <c r="BQ34" s="55"/>
      <c r="BR34" s="55"/>
      <c r="BS34" s="55"/>
      <c r="BT34" s="55"/>
      <c r="BU34" s="55"/>
      <c r="BV34" s="2"/>
      <c r="BW34" s="38" t="str">
        <f>IF(BY34="","",MAX(C34:D43,U34:V43,AM34:AN43,BE34:BF43)+1)</f>
        <v/>
      </c>
      <c r="BX34" s="38"/>
      <c r="BY34" s="55" t="str">
        <f>IF('各会計、関係団体の財政状況及び健全化判断比率'!B68="","",'各会計、関係団体の財政状況及び健全化判断比率'!B68)</f>
        <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安来ふるさと公社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水道事業会計</v>
      </c>
      <c r="AP35" s="55"/>
      <c r="AQ35" s="55"/>
      <c r="AR35" s="55"/>
      <c r="AS35" s="55"/>
      <c r="AT35" s="55"/>
      <c r="AU35" s="55"/>
      <c r="AV35" s="55"/>
      <c r="AW35" s="55"/>
      <c r="AX35" s="55"/>
      <c r="AY35" s="55"/>
      <c r="AZ35" s="55"/>
      <c r="BA35" s="55"/>
      <c r="BB35" s="55"/>
      <c r="BC35" s="55"/>
      <c r="BD35" s="2"/>
      <c r="BE35" s="38">
        <f t="shared" ref="BE35:BE43" si="3">IF(BG35="","",BE34+1)</f>
        <v>9</v>
      </c>
      <c r="BF35" s="38"/>
      <c r="BG35" s="55" t="str">
        <f>IF('各会計、関係団体の財政状況及び健全化判断比率'!B35="","",'各会計、関係団体の財政状況及び健全化判断比率'!B35)</f>
        <v>電気事業特別会計</v>
      </c>
      <c r="BH35" s="55"/>
      <c r="BI35" s="55"/>
      <c r="BJ35" s="55"/>
      <c r="BK35" s="55"/>
      <c r="BL35" s="55"/>
      <c r="BM35" s="55"/>
      <c r="BN35" s="55"/>
      <c r="BO35" s="55"/>
      <c r="BP35" s="55"/>
      <c r="BQ35" s="55"/>
      <c r="BR35" s="55"/>
      <c r="BS35" s="55"/>
      <c r="BT35" s="55"/>
      <c r="BU35" s="55"/>
      <c r="BV35" s="2"/>
      <c r="BW35" s="38" t="str">
        <f t="shared" ref="BW35:BW43" si="4">IF(BY35="","",BW34+1)</f>
        <v/>
      </c>
      <c r="BX35" s="38"/>
      <c r="BY35" s="55" t="str">
        <f>IF('各会計、関係団体の財政状況及び健全化判断比率'!B69="","",'各会計、関係団体の財政状況及び健全化判断比率'!B69)</f>
        <v/>
      </c>
      <c r="BZ35" s="55"/>
      <c r="CA35" s="55"/>
      <c r="CB35" s="55"/>
      <c r="CC35" s="55"/>
      <c r="CD35" s="55"/>
      <c r="CE35" s="55"/>
      <c r="CF35" s="55"/>
      <c r="CG35" s="55"/>
      <c r="CH35" s="55"/>
      <c r="CI35" s="55"/>
      <c r="CJ35" s="55"/>
      <c r="CK35" s="55"/>
      <c r="CL35" s="55"/>
      <c r="CM35" s="55"/>
      <c r="CN35" s="2"/>
      <c r="CO35" s="38">
        <f t="shared" ref="CO35:CO43" si="5">IF(CQ35="","",CO34+1)</f>
        <v>11</v>
      </c>
      <c r="CP35" s="38"/>
      <c r="CQ35" s="55" t="str">
        <f>IF('各会計、関係団体の財政状況及び健全化判断比率'!BS8="","",'各会計、関係団体の財政状況及び健全化判断比率'!BS8)</f>
        <v>安来市土地開発公社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f t="shared" si="5"/>
        <v>12</v>
      </c>
      <c r="CP36" s="38"/>
      <c r="CQ36" s="55" t="str">
        <f>IF('各会計、関係団体の財政状況及び健全化判断比率'!BS9="","",'各会計、関係団体の財政状況及び健全化判断比率'!BS9)</f>
        <v>やすぎ千軒</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f t="shared" si="5"/>
        <v>13</v>
      </c>
      <c r="CP37" s="38"/>
      <c r="CQ37" s="55" t="str">
        <f>IF('各会計、関係団体の財政状況及び健全化判断比率'!BS10="","",'各会計、関係団体の財政状況及び健全化判断比率'!BS10)</f>
        <v>夢ランドしらさぎ振興事業団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f t="shared" si="5"/>
        <v>14</v>
      </c>
      <c r="CP38" s="38"/>
      <c r="CQ38" s="55" t="str">
        <f>IF('各会計、関係団体の財政状況及び健全化判断比率'!BS11="","",'各会計、関係団体の財政状況及び健全化判断比率'!BS11)</f>
        <v>加納美術振興財団</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HlUGzuzmqR09aHfDM+KWk5jM7Ov1wqJIy4wN0t2eIR2yEga0Swm09DjKo2XGcbe5PoWRZeiSsqiIVtDhUEUHA==" saltValue="geIKBbCaSHwhotM37giVg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3"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530</v>
      </c>
      <c r="G33" s="883" t="s">
        <v>531</v>
      </c>
      <c r="H33" s="883" t="s">
        <v>532</v>
      </c>
      <c r="I33" s="883" t="s">
        <v>534</v>
      </c>
      <c r="J33" s="887" t="s">
        <v>250</v>
      </c>
      <c r="K33" s="862"/>
      <c r="L33" s="862"/>
      <c r="M33" s="862"/>
      <c r="N33" s="862"/>
      <c r="O33" s="862"/>
      <c r="P33" s="862"/>
    </row>
    <row r="34" spans="1:16" ht="39" customHeight="1">
      <c r="A34" s="862"/>
      <c r="B34" s="864"/>
      <c r="C34" s="870" t="s">
        <v>227</v>
      </c>
      <c r="D34" s="870"/>
      <c r="E34" s="875"/>
      <c r="F34" s="879" t="s">
        <v>535</v>
      </c>
      <c r="G34" s="884" t="s">
        <v>536</v>
      </c>
      <c r="H34" s="884" t="s">
        <v>337</v>
      </c>
      <c r="I34" s="884" t="s">
        <v>101</v>
      </c>
      <c r="J34" s="888" t="s">
        <v>537</v>
      </c>
      <c r="K34" s="862"/>
      <c r="L34" s="862"/>
      <c r="M34" s="862"/>
      <c r="N34" s="862"/>
      <c r="O34" s="862"/>
      <c r="P34" s="862"/>
    </row>
    <row r="35" spans="1:16" ht="39" customHeight="1">
      <c r="A35" s="862"/>
      <c r="B35" s="865"/>
      <c r="C35" s="871" t="s">
        <v>466</v>
      </c>
      <c r="D35" s="871"/>
      <c r="E35" s="876"/>
      <c r="F35" s="880">
        <v>7.81</v>
      </c>
      <c r="G35" s="885">
        <v>7.79</v>
      </c>
      <c r="H35" s="885">
        <v>8.02</v>
      </c>
      <c r="I35" s="885">
        <v>7.37</v>
      </c>
      <c r="J35" s="889">
        <v>7.56</v>
      </c>
      <c r="K35" s="862"/>
      <c r="L35" s="862"/>
      <c r="M35" s="862"/>
      <c r="N35" s="862"/>
      <c r="O35" s="862"/>
      <c r="P35" s="862"/>
    </row>
    <row r="36" spans="1:16" ht="39" customHeight="1">
      <c r="A36" s="862"/>
      <c r="B36" s="865"/>
      <c r="C36" s="871" t="s">
        <v>454</v>
      </c>
      <c r="D36" s="871"/>
      <c r="E36" s="876"/>
      <c r="F36" s="880">
        <v>2.85</v>
      </c>
      <c r="G36" s="885">
        <v>2.61</v>
      </c>
      <c r="H36" s="885">
        <v>6</v>
      </c>
      <c r="I36" s="885">
        <v>4.95</v>
      </c>
      <c r="J36" s="889">
        <v>3.99</v>
      </c>
      <c r="K36" s="862"/>
      <c r="L36" s="862"/>
      <c r="M36" s="862"/>
      <c r="N36" s="862"/>
      <c r="O36" s="862"/>
      <c r="P36" s="862"/>
    </row>
    <row r="37" spans="1:16" ht="39" customHeight="1">
      <c r="A37" s="862"/>
      <c r="B37" s="865"/>
      <c r="C37" s="871" t="s">
        <v>350</v>
      </c>
      <c r="D37" s="871"/>
      <c r="E37" s="876"/>
      <c r="F37" s="880" t="s">
        <v>198</v>
      </c>
      <c r="G37" s="885">
        <v>0.81</v>
      </c>
      <c r="H37" s="885">
        <v>1.65</v>
      </c>
      <c r="I37" s="885">
        <v>2.1</v>
      </c>
      <c r="J37" s="889">
        <v>2.81</v>
      </c>
      <c r="K37" s="862"/>
      <c r="L37" s="862"/>
      <c r="M37" s="862"/>
      <c r="N37" s="862"/>
      <c r="O37" s="862"/>
      <c r="P37" s="862"/>
    </row>
    <row r="38" spans="1:16" ht="39" customHeight="1">
      <c r="A38" s="862"/>
      <c r="B38" s="865"/>
      <c r="C38" s="871" t="s">
        <v>279</v>
      </c>
      <c r="D38" s="871"/>
      <c r="E38" s="876"/>
      <c r="F38" s="880">
        <v>2.37</v>
      </c>
      <c r="G38" s="885">
        <v>1.69</v>
      </c>
      <c r="H38" s="885">
        <v>1.36</v>
      </c>
      <c r="I38" s="885">
        <v>2.36</v>
      </c>
      <c r="J38" s="889">
        <v>1.1399999999999999</v>
      </c>
      <c r="K38" s="862"/>
      <c r="L38" s="862"/>
      <c r="M38" s="862"/>
      <c r="N38" s="862"/>
      <c r="O38" s="862"/>
      <c r="P38" s="862"/>
    </row>
    <row r="39" spans="1:16" ht="39" customHeight="1">
      <c r="A39" s="862"/>
      <c r="B39" s="865"/>
      <c r="C39" s="871" t="s">
        <v>463</v>
      </c>
      <c r="D39" s="871"/>
      <c r="E39" s="876"/>
      <c r="F39" s="880">
        <v>0.2</v>
      </c>
      <c r="G39" s="885">
        <v>0.39</v>
      </c>
      <c r="H39" s="885">
        <v>0.38</v>
      </c>
      <c r="I39" s="885">
        <v>0.35</v>
      </c>
      <c r="J39" s="889">
        <v>0.45</v>
      </c>
      <c r="K39" s="862"/>
      <c r="L39" s="862"/>
      <c r="M39" s="862"/>
      <c r="N39" s="862"/>
      <c r="O39" s="862"/>
      <c r="P39" s="862"/>
    </row>
    <row r="40" spans="1:16" ht="39" customHeight="1">
      <c r="A40" s="862"/>
      <c r="B40" s="865"/>
      <c r="C40" s="871" t="s">
        <v>468</v>
      </c>
      <c r="D40" s="871"/>
      <c r="E40" s="876"/>
      <c r="F40" s="880" t="s">
        <v>198</v>
      </c>
      <c r="G40" s="885">
        <v>0</v>
      </c>
      <c r="H40" s="885">
        <v>0</v>
      </c>
      <c r="I40" s="885">
        <v>1.e-002</v>
      </c>
      <c r="J40" s="889">
        <v>0.2</v>
      </c>
      <c r="K40" s="862"/>
      <c r="L40" s="862"/>
      <c r="M40" s="862"/>
      <c r="N40" s="862"/>
      <c r="O40" s="862"/>
      <c r="P40" s="862"/>
    </row>
    <row r="41" spans="1:16" ht="39" customHeight="1">
      <c r="A41" s="862"/>
      <c r="B41" s="865"/>
      <c r="C41" s="871" t="s">
        <v>464</v>
      </c>
      <c r="D41" s="871"/>
      <c r="E41" s="876"/>
      <c r="F41" s="880">
        <v>6.e-002</v>
      </c>
      <c r="G41" s="885">
        <v>7.0000000000000007e-002</v>
      </c>
      <c r="H41" s="885">
        <v>8.e-002</v>
      </c>
      <c r="I41" s="885">
        <v>9.e-002</v>
      </c>
      <c r="J41" s="889">
        <v>0.11</v>
      </c>
      <c r="K41" s="862"/>
      <c r="L41" s="862"/>
      <c r="M41" s="862"/>
      <c r="N41" s="862"/>
      <c r="O41" s="862"/>
      <c r="P41" s="862"/>
    </row>
    <row r="42" spans="1:16" ht="39" customHeight="1">
      <c r="A42" s="862"/>
      <c r="B42" s="866"/>
      <c r="C42" s="871" t="s">
        <v>538</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492</v>
      </c>
      <c r="D43" s="872"/>
      <c r="E43" s="877"/>
      <c r="F43" s="881">
        <v>0.32</v>
      </c>
      <c r="G43" s="886">
        <v>5.e-002</v>
      </c>
      <c r="H43" s="886">
        <v>2.e-002</v>
      </c>
      <c r="I43" s="886">
        <v>3.e-002</v>
      </c>
      <c r="J43" s="890">
        <v>5.e-002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7JD2Z9pwUKmqY49L3ddafpS67Soro6C9zo5Vi5mjMsDYMXv5wk3H0jw2DEtJ3JH3zL/tA4QFUa4Rkf3lK1Ltg==" saltValue="m9xVubf9fXC4YCfCldV+C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58"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530</v>
      </c>
      <c r="L44" s="950" t="s">
        <v>531</v>
      </c>
      <c r="M44" s="950" t="s">
        <v>532</v>
      </c>
      <c r="N44" s="950" t="s">
        <v>534</v>
      </c>
      <c r="O44" s="959" t="s">
        <v>250</v>
      </c>
      <c r="P44" s="734"/>
      <c r="Q44" s="734"/>
      <c r="R44" s="734"/>
      <c r="S44" s="734"/>
      <c r="T44" s="734"/>
      <c r="U44" s="734"/>
    </row>
    <row r="45" spans="1:21" ht="30.75" customHeight="1">
      <c r="A45" s="734"/>
      <c r="B45" s="892" t="s">
        <v>26</v>
      </c>
      <c r="C45" s="906"/>
      <c r="D45" s="916"/>
      <c r="E45" s="925" t="s">
        <v>23</v>
      </c>
      <c r="F45" s="925"/>
      <c r="G45" s="925"/>
      <c r="H45" s="925"/>
      <c r="I45" s="925"/>
      <c r="J45" s="934"/>
      <c r="K45" s="942">
        <v>3743</v>
      </c>
      <c r="L45" s="951">
        <v>4115</v>
      </c>
      <c r="M45" s="951">
        <v>3925</v>
      </c>
      <c r="N45" s="951">
        <v>3911</v>
      </c>
      <c r="O45" s="960">
        <v>3754</v>
      </c>
      <c r="P45" s="734"/>
      <c r="Q45" s="734"/>
      <c r="R45" s="734"/>
      <c r="S45" s="734"/>
      <c r="T45" s="734"/>
      <c r="U45" s="734"/>
    </row>
    <row r="46" spans="1:21" ht="30.75" customHeight="1">
      <c r="A46" s="734"/>
      <c r="B46" s="893"/>
      <c r="C46" s="907"/>
      <c r="D46" s="917"/>
      <c r="E46" s="926" t="s">
        <v>29</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32</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38</v>
      </c>
      <c r="F48" s="926"/>
      <c r="G48" s="926"/>
      <c r="H48" s="926"/>
      <c r="I48" s="926"/>
      <c r="J48" s="935"/>
      <c r="K48" s="943">
        <v>1392</v>
      </c>
      <c r="L48" s="952">
        <v>1370</v>
      </c>
      <c r="M48" s="952">
        <v>1317</v>
      </c>
      <c r="N48" s="952">
        <v>1223</v>
      </c>
      <c r="O48" s="961">
        <v>1168</v>
      </c>
      <c r="P48" s="734"/>
      <c r="Q48" s="734"/>
      <c r="R48" s="734"/>
      <c r="S48" s="734"/>
      <c r="T48" s="734"/>
      <c r="U48" s="734"/>
    </row>
    <row r="49" spans="1:21" ht="30.75" customHeight="1">
      <c r="A49" s="734"/>
      <c r="B49" s="893"/>
      <c r="C49" s="907"/>
      <c r="D49" s="917"/>
      <c r="E49" s="926" t="s">
        <v>0</v>
      </c>
      <c r="F49" s="926"/>
      <c r="G49" s="926"/>
      <c r="H49" s="926"/>
      <c r="I49" s="926"/>
      <c r="J49" s="935"/>
      <c r="K49" s="943" t="s">
        <v>198</v>
      </c>
      <c r="L49" s="952" t="s">
        <v>198</v>
      </c>
      <c r="M49" s="952" t="s">
        <v>198</v>
      </c>
      <c r="N49" s="952" t="s">
        <v>198</v>
      </c>
      <c r="O49" s="961" t="s">
        <v>198</v>
      </c>
      <c r="P49" s="734"/>
      <c r="Q49" s="734"/>
      <c r="R49" s="734"/>
      <c r="S49" s="734"/>
      <c r="T49" s="734"/>
      <c r="U49" s="734"/>
    </row>
    <row r="50" spans="1:21" ht="30.75" customHeight="1">
      <c r="A50" s="734"/>
      <c r="B50" s="893"/>
      <c r="C50" s="907"/>
      <c r="D50" s="917"/>
      <c r="E50" s="926" t="s">
        <v>40</v>
      </c>
      <c r="F50" s="926"/>
      <c r="G50" s="926"/>
      <c r="H50" s="926"/>
      <c r="I50" s="926"/>
      <c r="J50" s="935"/>
      <c r="K50" s="943">
        <v>37</v>
      </c>
      <c r="L50" s="952">
        <v>31</v>
      </c>
      <c r="M50" s="952">
        <v>26</v>
      </c>
      <c r="N50" s="952">
        <v>22</v>
      </c>
      <c r="O50" s="961">
        <v>20</v>
      </c>
      <c r="P50" s="734"/>
      <c r="Q50" s="734"/>
      <c r="R50" s="734"/>
      <c r="S50" s="734"/>
      <c r="T50" s="734"/>
      <c r="U50" s="734"/>
    </row>
    <row r="51" spans="1:21" ht="30.75" customHeight="1">
      <c r="A51" s="734"/>
      <c r="B51" s="894"/>
      <c r="C51" s="908"/>
      <c r="D51" s="918"/>
      <c r="E51" s="926" t="s">
        <v>44</v>
      </c>
      <c r="F51" s="926"/>
      <c r="G51" s="926"/>
      <c r="H51" s="926"/>
      <c r="I51" s="926"/>
      <c r="J51" s="935"/>
      <c r="K51" s="943">
        <v>3</v>
      </c>
      <c r="L51" s="952">
        <v>1</v>
      </c>
      <c r="M51" s="952">
        <v>1</v>
      </c>
      <c r="N51" s="952">
        <v>0</v>
      </c>
      <c r="O51" s="961">
        <v>0</v>
      </c>
      <c r="P51" s="734"/>
      <c r="Q51" s="734"/>
      <c r="R51" s="734"/>
      <c r="S51" s="734"/>
      <c r="T51" s="734"/>
      <c r="U51" s="734"/>
    </row>
    <row r="52" spans="1:21" ht="30.75" customHeight="1">
      <c r="A52" s="734"/>
      <c r="B52" s="895" t="s">
        <v>46</v>
      </c>
      <c r="C52" s="909"/>
      <c r="D52" s="918"/>
      <c r="E52" s="926" t="s">
        <v>47</v>
      </c>
      <c r="F52" s="926"/>
      <c r="G52" s="926"/>
      <c r="H52" s="926"/>
      <c r="I52" s="926"/>
      <c r="J52" s="935"/>
      <c r="K52" s="943">
        <v>3474</v>
      </c>
      <c r="L52" s="952">
        <v>3785</v>
      </c>
      <c r="M52" s="952">
        <v>3735</v>
      </c>
      <c r="N52" s="952">
        <v>3750</v>
      </c>
      <c r="O52" s="961">
        <v>3650</v>
      </c>
      <c r="P52" s="734"/>
      <c r="Q52" s="734"/>
      <c r="R52" s="734"/>
      <c r="S52" s="734"/>
      <c r="T52" s="734"/>
      <c r="U52" s="734"/>
    </row>
    <row r="53" spans="1:21" ht="30.75" customHeight="1">
      <c r="A53" s="734"/>
      <c r="B53" s="896" t="s">
        <v>48</v>
      </c>
      <c r="C53" s="910"/>
      <c r="D53" s="919"/>
      <c r="E53" s="927" t="s">
        <v>51</v>
      </c>
      <c r="F53" s="927"/>
      <c r="G53" s="927"/>
      <c r="H53" s="927"/>
      <c r="I53" s="927"/>
      <c r="J53" s="936"/>
      <c r="K53" s="944">
        <v>1701</v>
      </c>
      <c r="L53" s="953">
        <v>1732</v>
      </c>
      <c r="M53" s="953">
        <v>1534</v>
      </c>
      <c r="N53" s="953">
        <v>1406</v>
      </c>
      <c r="O53" s="962">
        <v>1292</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530</v>
      </c>
      <c r="L57" s="954" t="s">
        <v>531</v>
      </c>
      <c r="M57" s="954" t="s">
        <v>532</v>
      </c>
      <c r="N57" s="954" t="s">
        <v>534</v>
      </c>
      <c r="O57" s="964" t="s">
        <v>250</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hHYiRdxRCWwQaV3qY0BJOgq1sLTzwWA1b63wgp38eXp2YqR7Ljm1aY+cV2oW92CcIJWvQH7iL1L1Tz+eIgH8BQ==" saltValue="V1wqRJuNe+Khp8eCOeBnz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42"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530</v>
      </c>
      <c r="J40" s="950" t="s">
        <v>531</v>
      </c>
      <c r="K40" s="950" t="s">
        <v>532</v>
      </c>
      <c r="L40" s="950" t="s">
        <v>534</v>
      </c>
      <c r="M40" s="990" t="s">
        <v>250</v>
      </c>
    </row>
    <row r="41" spans="2:13" ht="27.75" customHeight="1">
      <c r="B41" s="892" t="s">
        <v>34</v>
      </c>
      <c r="C41" s="906"/>
      <c r="D41" s="916"/>
      <c r="E41" s="973" t="s">
        <v>53</v>
      </c>
      <c r="F41" s="973"/>
      <c r="G41" s="973"/>
      <c r="H41" s="979"/>
      <c r="I41" s="983">
        <v>36771</v>
      </c>
      <c r="J41" s="987">
        <v>34030</v>
      </c>
      <c r="K41" s="987">
        <v>32068</v>
      </c>
      <c r="L41" s="987">
        <v>29620</v>
      </c>
      <c r="M41" s="991">
        <v>27814</v>
      </c>
    </row>
    <row r="42" spans="2:13" ht="27.75" customHeight="1">
      <c r="B42" s="893"/>
      <c r="C42" s="907"/>
      <c r="D42" s="917"/>
      <c r="E42" s="974" t="s">
        <v>72</v>
      </c>
      <c r="F42" s="974"/>
      <c r="G42" s="974"/>
      <c r="H42" s="980"/>
      <c r="I42" s="984">
        <v>175</v>
      </c>
      <c r="J42" s="988">
        <v>144</v>
      </c>
      <c r="K42" s="988">
        <v>121</v>
      </c>
      <c r="L42" s="988">
        <v>100</v>
      </c>
      <c r="M42" s="992">
        <v>80</v>
      </c>
    </row>
    <row r="43" spans="2:13" ht="27.75" customHeight="1">
      <c r="B43" s="893"/>
      <c r="C43" s="907"/>
      <c r="D43" s="917"/>
      <c r="E43" s="974" t="s">
        <v>73</v>
      </c>
      <c r="F43" s="974"/>
      <c r="G43" s="974"/>
      <c r="H43" s="980"/>
      <c r="I43" s="984">
        <v>17084</v>
      </c>
      <c r="J43" s="988">
        <v>15953</v>
      </c>
      <c r="K43" s="988">
        <v>15580</v>
      </c>
      <c r="L43" s="988">
        <v>14756</v>
      </c>
      <c r="M43" s="992">
        <v>13853</v>
      </c>
    </row>
    <row r="44" spans="2:13" ht="27.75" customHeight="1">
      <c r="B44" s="893"/>
      <c r="C44" s="907"/>
      <c r="D44" s="917"/>
      <c r="E44" s="974" t="s">
        <v>75</v>
      </c>
      <c r="F44" s="974"/>
      <c r="G44" s="974"/>
      <c r="H44" s="980"/>
      <c r="I44" s="984" t="s">
        <v>198</v>
      </c>
      <c r="J44" s="988" t="s">
        <v>198</v>
      </c>
      <c r="K44" s="988" t="s">
        <v>198</v>
      </c>
      <c r="L44" s="988" t="s">
        <v>198</v>
      </c>
      <c r="M44" s="992" t="s">
        <v>198</v>
      </c>
    </row>
    <row r="45" spans="2:13" ht="27.75" customHeight="1">
      <c r="B45" s="893"/>
      <c r="C45" s="907"/>
      <c r="D45" s="917"/>
      <c r="E45" s="974" t="s">
        <v>77</v>
      </c>
      <c r="F45" s="974"/>
      <c r="G45" s="974"/>
      <c r="H45" s="980"/>
      <c r="I45" s="984">
        <v>4334</v>
      </c>
      <c r="J45" s="988">
        <v>4400</v>
      </c>
      <c r="K45" s="988">
        <v>4756</v>
      </c>
      <c r="L45" s="988">
        <v>4633</v>
      </c>
      <c r="M45" s="992">
        <v>4421</v>
      </c>
    </row>
    <row r="46" spans="2:13" ht="27.75" customHeight="1">
      <c r="B46" s="893"/>
      <c r="C46" s="907"/>
      <c r="D46" s="918"/>
      <c r="E46" s="974" t="s">
        <v>76</v>
      </c>
      <c r="F46" s="974"/>
      <c r="G46" s="974"/>
      <c r="H46" s="980"/>
      <c r="I46" s="984">
        <v>21</v>
      </c>
      <c r="J46" s="988" t="s">
        <v>198</v>
      </c>
      <c r="K46" s="988" t="s">
        <v>198</v>
      </c>
      <c r="L46" s="988" t="s">
        <v>198</v>
      </c>
      <c r="M46" s="992" t="s">
        <v>198</v>
      </c>
    </row>
    <row r="47" spans="2:13" ht="27.75" customHeight="1">
      <c r="B47" s="893"/>
      <c r="C47" s="907"/>
      <c r="D47" s="971"/>
      <c r="E47" s="975" t="s">
        <v>80</v>
      </c>
      <c r="F47" s="978"/>
      <c r="G47" s="978"/>
      <c r="H47" s="981"/>
      <c r="I47" s="984" t="s">
        <v>198</v>
      </c>
      <c r="J47" s="988" t="s">
        <v>198</v>
      </c>
      <c r="K47" s="988" t="s">
        <v>198</v>
      </c>
      <c r="L47" s="988" t="s">
        <v>198</v>
      </c>
      <c r="M47" s="992" t="s">
        <v>198</v>
      </c>
    </row>
    <row r="48" spans="2:13" ht="27.75" customHeight="1">
      <c r="B48" s="893"/>
      <c r="C48" s="907"/>
      <c r="D48" s="917"/>
      <c r="E48" s="974" t="s">
        <v>84</v>
      </c>
      <c r="F48" s="974"/>
      <c r="G48" s="974"/>
      <c r="H48" s="980"/>
      <c r="I48" s="984" t="s">
        <v>198</v>
      </c>
      <c r="J48" s="988" t="s">
        <v>198</v>
      </c>
      <c r="K48" s="988" t="s">
        <v>198</v>
      </c>
      <c r="L48" s="988" t="s">
        <v>198</v>
      </c>
      <c r="M48" s="992" t="s">
        <v>198</v>
      </c>
    </row>
    <row r="49" spans="2:13" ht="27.75" customHeight="1">
      <c r="B49" s="894"/>
      <c r="C49" s="908"/>
      <c r="D49" s="917"/>
      <c r="E49" s="974" t="s">
        <v>90</v>
      </c>
      <c r="F49" s="974"/>
      <c r="G49" s="974"/>
      <c r="H49" s="980"/>
      <c r="I49" s="984" t="s">
        <v>198</v>
      </c>
      <c r="J49" s="988" t="s">
        <v>198</v>
      </c>
      <c r="K49" s="988" t="s">
        <v>198</v>
      </c>
      <c r="L49" s="988" t="s">
        <v>198</v>
      </c>
      <c r="M49" s="992" t="s">
        <v>198</v>
      </c>
    </row>
    <row r="50" spans="2:13" ht="27.75" customHeight="1">
      <c r="B50" s="968" t="s">
        <v>92</v>
      </c>
      <c r="C50" s="970"/>
      <c r="D50" s="972"/>
      <c r="E50" s="974" t="s">
        <v>94</v>
      </c>
      <c r="F50" s="974"/>
      <c r="G50" s="974"/>
      <c r="H50" s="980"/>
      <c r="I50" s="984">
        <v>6106</v>
      </c>
      <c r="J50" s="988">
        <v>4901</v>
      </c>
      <c r="K50" s="988">
        <v>5625</v>
      </c>
      <c r="L50" s="988">
        <v>5830</v>
      </c>
      <c r="M50" s="992">
        <v>6115</v>
      </c>
    </row>
    <row r="51" spans="2:13" ht="27.75" customHeight="1">
      <c r="B51" s="893"/>
      <c r="C51" s="907"/>
      <c r="D51" s="917"/>
      <c r="E51" s="974" t="s">
        <v>97</v>
      </c>
      <c r="F51" s="974"/>
      <c r="G51" s="974"/>
      <c r="H51" s="980"/>
      <c r="I51" s="984">
        <v>403</v>
      </c>
      <c r="J51" s="988">
        <v>355</v>
      </c>
      <c r="K51" s="988">
        <v>330</v>
      </c>
      <c r="L51" s="988">
        <v>333</v>
      </c>
      <c r="M51" s="992">
        <v>362</v>
      </c>
    </row>
    <row r="52" spans="2:13" ht="27.75" customHeight="1">
      <c r="B52" s="894"/>
      <c r="C52" s="908"/>
      <c r="D52" s="917"/>
      <c r="E52" s="974" t="s">
        <v>42</v>
      </c>
      <c r="F52" s="974"/>
      <c r="G52" s="974"/>
      <c r="H52" s="980"/>
      <c r="I52" s="984">
        <v>38214</v>
      </c>
      <c r="J52" s="988">
        <v>35921</v>
      </c>
      <c r="K52" s="988">
        <v>34155</v>
      </c>
      <c r="L52" s="988">
        <v>32023</v>
      </c>
      <c r="M52" s="992">
        <v>30846</v>
      </c>
    </row>
    <row r="53" spans="2:13" ht="27.75" customHeight="1">
      <c r="B53" s="896" t="s">
        <v>48</v>
      </c>
      <c r="C53" s="910"/>
      <c r="D53" s="919"/>
      <c r="E53" s="976" t="s">
        <v>99</v>
      </c>
      <c r="F53" s="976"/>
      <c r="G53" s="976"/>
      <c r="H53" s="982"/>
      <c r="I53" s="985">
        <v>13663</v>
      </c>
      <c r="J53" s="989">
        <v>13351</v>
      </c>
      <c r="K53" s="989">
        <v>12416</v>
      </c>
      <c r="L53" s="989">
        <v>10924</v>
      </c>
      <c r="M53" s="993">
        <v>8845</v>
      </c>
    </row>
    <row r="54" spans="2:13" ht="27.75" customHeight="1">
      <c r="B54" s="969"/>
      <c r="C54" s="868"/>
      <c r="D54" s="868"/>
      <c r="E54" s="977"/>
      <c r="F54" s="977"/>
      <c r="G54" s="977"/>
      <c r="H54" s="977"/>
      <c r="I54" s="986"/>
      <c r="J54" s="986"/>
      <c r="K54" s="986"/>
      <c r="L54" s="986"/>
      <c r="M54" s="986"/>
    </row>
    <row r="55" spans="2:13"/>
  </sheetData>
  <sheetProtection algorithmName="SHA-512" hashValue="FKmlioX4cFzWlJuV2+Z/eeoQhEBuRrRqx9x8i/88D1dvzl7BepFktvXTaGdlq+afjYdKfhu8xRZ+1e660U3cjw==" saltValue="+HBaaOd1cOD6OFaAJTKqk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55"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17</v>
      </c>
      <c r="F54" s="1016" t="s">
        <v>532</v>
      </c>
      <c r="G54" s="1016" t="s">
        <v>534</v>
      </c>
      <c r="H54" s="1024" t="s">
        <v>250</v>
      </c>
    </row>
    <row r="55" spans="2:8" ht="52.5" customHeight="1">
      <c r="B55" s="995"/>
      <c r="C55" s="1001" t="s">
        <v>104</v>
      </c>
      <c r="D55" s="1001"/>
      <c r="E55" s="1010"/>
      <c r="F55" s="1017">
        <v>729</v>
      </c>
      <c r="G55" s="1017">
        <v>1029</v>
      </c>
      <c r="H55" s="1025">
        <v>1330</v>
      </c>
    </row>
    <row r="56" spans="2:8" ht="52.5" customHeight="1">
      <c r="B56" s="996"/>
      <c r="C56" s="1002" t="s">
        <v>107</v>
      </c>
      <c r="D56" s="1002"/>
      <c r="E56" s="1011"/>
      <c r="F56" s="1018">
        <v>177</v>
      </c>
      <c r="G56" s="1018">
        <v>177</v>
      </c>
      <c r="H56" s="1026">
        <v>237</v>
      </c>
    </row>
    <row r="57" spans="2:8" ht="53.25" customHeight="1">
      <c r="B57" s="996"/>
      <c r="C57" s="1003" t="s">
        <v>69</v>
      </c>
      <c r="D57" s="1003"/>
      <c r="E57" s="1012"/>
      <c r="F57" s="1019">
        <v>4317</v>
      </c>
      <c r="G57" s="1019">
        <v>3998</v>
      </c>
      <c r="H57" s="1027">
        <v>3635</v>
      </c>
    </row>
    <row r="58" spans="2:8" ht="45.75" customHeight="1">
      <c r="B58" s="997"/>
      <c r="C58" s="1004" t="s">
        <v>380</v>
      </c>
      <c r="D58" s="1007"/>
      <c r="E58" s="1013"/>
      <c r="F58" s="1020">
        <v>1154</v>
      </c>
      <c r="G58" s="1020">
        <v>1125</v>
      </c>
      <c r="H58" s="1028">
        <v>1096</v>
      </c>
    </row>
    <row r="59" spans="2:8" ht="45.75" customHeight="1">
      <c r="B59" s="997"/>
      <c r="C59" s="1004" t="s">
        <v>358</v>
      </c>
      <c r="D59" s="1007"/>
      <c r="E59" s="1013"/>
      <c r="F59" s="1020">
        <v>889</v>
      </c>
      <c r="G59" s="1020">
        <v>937</v>
      </c>
      <c r="H59" s="1028">
        <v>919</v>
      </c>
    </row>
    <row r="60" spans="2:8" ht="45.75" customHeight="1">
      <c r="B60" s="997"/>
      <c r="C60" s="1004" t="s">
        <v>287</v>
      </c>
      <c r="D60" s="1007"/>
      <c r="E60" s="1013"/>
      <c r="F60" s="1020">
        <v>666</v>
      </c>
      <c r="G60" s="1020">
        <v>615</v>
      </c>
      <c r="H60" s="1028">
        <v>540</v>
      </c>
    </row>
    <row r="61" spans="2:8" ht="45.75" customHeight="1">
      <c r="B61" s="997"/>
      <c r="C61" s="1004" t="s">
        <v>398</v>
      </c>
      <c r="D61" s="1007"/>
      <c r="E61" s="1013"/>
      <c r="F61" s="1020">
        <v>835</v>
      </c>
      <c r="G61" s="1020">
        <v>694</v>
      </c>
      <c r="H61" s="1028">
        <v>528</v>
      </c>
    </row>
    <row r="62" spans="2:8" ht="45.75" customHeight="1">
      <c r="B62" s="998"/>
      <c r="C62" s="1005" t="s">
        <v>533</v>
      </c>
      <c r="D62" s="1008"/>
      <c r="E62" s="1014"/>
      <c r="F62" s="1021">
        <v>255</v>
      </c>
      <c r="G62" s="1021">
        <v>251</v>
      </c>
      <c r="H62" s="1029">
        <v>239</v>
      </c>
    </row>
    <row r="63" spans="2:8" ht="52.5" customHeight="1">
      <c r="B63" s="999"/>
      <c r="C63" s="1006" t="s">
        <v>109</v>
      </c>
      <c r="D63" s="1006"/>
      <c r="E63" s="1015"/>
      <c r="F63" s="1022">
        <v>5223</v>
      </c>
      <c r="G63" s="1022">
        <v>5204</v>
      </c>
      <c r="H63" s="1030">
        <v>5201</v>
      </c>
    </row>
    <row r="64" spans="2:8"/>
  </sheetData>
  <sheetProtection algorithmName="SHA-512" hashValue="7wgExgussx4p2GUKsZ6WCZKrLY1rRE3BJ3r/hVJbQfElD8BukFDM9LHA/+sXdzYdzbxVBpaxMcOO1QUDZSUSow==" saltValue="F3zaEhUHipMn93haQ6ThR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529</v>
      </c>
      <c r="G2" s="818"/>
      <c r="H2" s="828"/>
    </row>
    <row r="3" spans="1:8">
      <c r="A3" s="782" t="s">
        <v>526</v>
      </c>
      <c r="B3" s="767"/>
      <c r="C3" s="1039"/>
      <c r="D3" s="1042">
        <v>67554</v>
      </c>
      <c r="E3" s="1044"/>
      <c r="F3" s="1047">
        <v>94081</v>
      </c>
      <c r="G3" s="1049"/>
      <c r="H3" s="1052"/>
    </row>
    <row r="4" spans="1:8">
      <c r="A4" s="754"/>
      <c r="B4" s="766"/>
      <c r="C4" s="1040"/>
      <c r="D4" s="1043">
        <v>28432</v>
      </c>
      <c r="E4" s="1045"/>
      <c r="F4" s="1048">
        <v>48949</v>
      </c>
      <c r="G4" s="1050"/>
      <c r="H4" s="1053"/>
    </row>
    <row r="5" spans="1:8">
      <c r="A5" s="782" t="s">
        <v>486</v>
      </c>
      <c r="B5" s="767"/>
      <c r="C5" s="1039"/>
      <c r="D5" s="1042">
        <v>57486</v>
      </c>
      <c r="E5" s="1044"/>
      <c r="F5" s="1047">
        <v>92632</v>
      </c>
      <c r="G5" s="1049"/>
      <c r="H5" s="1052"/>
    </row>
    <row r="6" spans="1:8">
      <c r="A6" s="754"/>
      <c r="B6" s="766"/>
      <c r="C6" s="1040"/>
      <c r="D6" s="1043">
        <v>19813</v>
      </c>
      <c r="E6" s="1045"/>
      <c r="F6" s="1048">
        <v>47978</v>
      </c>
      <c r="G6" s="1050"/>
      <c r="H6" s="1053"/>
    </row>
    <row r="7" spans="1:8">
      <c r="A7" s="782" t="s">
        <v>313</v>
      </c>
      <c r="B7" s="767"/>
      <c r="C7" s="1039"/>
      <c r="D7" s="1042">
        <v>65246</v>
      </c>
      <c r="E7" s="1044"/>
      <c r="F7" s="1047">
        <v>96469</v>
      </c>
      <c r="G7" s="1049"/>
      <c r="H7" s="1052"/>
    </row>
    <row r="8" spans="1:8">
      <c r="A8" s="754"/>
      <c r="B8" s="766"/>
      <c r="C8" s="1040"/>
      <c r="D8" s="1043">
        <v>35393</v>
      </c>
      <c r="E8" s="1045"/>
      <c r="F8" s="1048">
        <v>49775</v>
      </c>
      <c r="G8" s="1050"/>
      <c r="H8" s="1053"/>
    </row>
    <row r="9" spans="1:8">
      <c r="A9" s="782" t="s">
        <v>136</v>
      </c>
      <c r="B9" s="767"/>
      <c r="C9" s="1039"/>
      <c r="D9" s="1042">
        <v>75660</v>
      </c>
      <c r="E9" s="1044"/>
      <c r="F9" s="1047">
        <v>85743</v>
      </c>
      <c r="G9" s="1049"/>
      <c r="H9" s="1052"/>
    </row>
    <row r="10" spans="1:8">
      <c r="A10" s="754"/>
      <c r="B10" s="766"/>
      <c r="C10" s="1040"/>
      <c r="D10" s="1043">
        <v>39975</v>
      </c>
      <c r="E10" s="1045"/>
      <c r="F10" s="1048">
        <v>45231</v>
      </c>
      <c r="G10" s="1050"/>
      <c r="H10" s="1053"/>
    </row>
    <row r="11" spans="1:8">
      <c r="A11" s="782" t="s">
        <v>527</v>
      </c>
      <c r="B11" s="767"/>
      <c r="C11" s="1039"/>
      <c r="D11" s="1042">
        <v>82094</v>
      </c>
      <c r="E11" s="1044"/>
      <c r="F11" s="1047">
        <v>92509</v>
      </c>
      <c r="G11" s="1049"/>
      <c r="H11" s="1052"/>
    </row>
    <row r="12" spans="1:8">
      <c r="A12" s="754"/>
      <c r="B12" s="766"/>
      <c r="C12" s="1041"/>
      <c r="D12" s="1043">
        <v>41274</v>
      </c>
      <c r="E12" s="1045"/>
      <c r="F12" s="1048">
        <v>52274</v>
      </c>
      <c r="G12" s="1050"/>
      <c r="H12" s="1053"/>
    </row>
    <row r="13" spans="1:8">
      <c r="A13" s="782"/>
      <c r="B13" s="767"/>
      <c r="C13" s="1039"/>
      <c r="D13" s="1042">
        <v>69608</v>
      </c>
      <c r="E13" s="1044"/>
      <c r="F13" s="1047">
        <v>92287</v>
      </c>
      <c r="G13" s="1051"/>
      <c r="H13" s="1052"/>
    </row>
    <row r="14" spans="1:8">
      <c r="A14" s="754"/>
      <c r="B14" s="766"/>
      <c r="C14" s="1040"/>
      <c r="D14" s="1043">
        <v>32977</v>
      </c>
      <c r="E14" s="1045"/>
      <c r="F14" s="1048">
        <v>48841</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2.85</v>
      </c>
      <c r="C19" s="1032">
        <f>ROUND(VALUE(SUBSTITUTE(実質収支比率等に係る経年分析!G$48,"▲","-")),2)</f>
        <v>2.62</v>
      </c>
      <c r="D19" s="1032">
        <f>ROUND(VALUE(SUBSTITUTE(実質収支比率等に係る経年分析!H$48,"▲","-")),2)</f>
        <v>6.01</v>
      </c>
      <c r="E19" s="1032">
        <f>ROUND(VALUE(SUBSTITUTE(実質収支比率等に係る経年分析!I$48,"▲","-")),2)</f>
        <v>4.96</v>
      </c>
      <c r="F19" s="1032">
        <f>ROUND(VALUE(SUBSTITUTE(実質収支比率等に係る経年分析!J$48,"▲","-")),2)</f>
        <v>3.99</v>
      </c>
    </row>
    <row r="20" spans="1:11">
      <c r="A20" s="1032" t="s">
        <v>33</v>
      </c>
      <c r="B20" s="1032">
        <f>ROUND(VALUE(SUBSTITUTE(実質収支比率等に係る経年分析!F$47,"▲","-")),2)</f>
        <v>6.17</v>
      </c>
      <c r="C20" s="1032">
        <f>ROUND(VALUE(SUBSTITUTE(実質収支比率等に係る経年分析!G$47,"▲","-")),2)</f>
        <v>3.86</v>
      </c>
      <c r="D20" s="1032">
        <f>ROUND(VALUE(SUBSTITUTE(実質収支比率等に係る経年分析!H$47,"▲","-")),2)</f>
        <v>4.75</v>
      </c>
      <c r="E20" s="1032">
        <f>ROUND(VALUE(SUBSTITUTE(実質収支比率等に係る経年分析!I$47,"▲","-")),2)</f>
        <v>6.95</v>
      </c>
      <c r="F20" s="1032">
        <f>ROUND(VALUE(SUBSTITUTE(実質収支比率等に係る経年分析!J$47,"▲","-")),2)</f>
        <v>8.9600000000000009</v>
      </c>
    </row>
    <row r="21" spans="1:11">
      <c r="A21" s="1032" t="s">
        <v>113</v>
      </c>
      <c r="B21" s="1032">
        <f>IF(ISNUMBER(VALUE(SUBSTITUTE(実質収支比率等に係る経年分析!F$49,"▲","-"))),ROUND(VALUE(SUBSTITUTE(実質収支比率等に係る経年分析!F$49,"▲","-")),2),NA())</f>
        <v>-2.6</v>
      </c>
      <c r="C21" s="1032">
        <f>IF(ISNUMBER(VALUE(SUBSTITUTE(実質収支比率等に係る経年分析!G$49,"▲","-"))),ROUND(VALUE(SUBSTITUTE(実質収支比率等に係る経年分析!G$49,"▲","-")),2),NA())</f>
        <v>2.29</v>
      </c>
      <c r="D21" s="1032">
        <f>IF(ISNUMBER(VALUE(SUBSTITUTE(実質収支比率等に係る経年分析!H$49,"▲","-"))),ROUND(VALUE(SUBSTITUTE(実質収支比率等に係る経年分析!H$49,"▲","-")),2),NA())</f>
        <v>6.12</v>
      </c>
      <c r="E21" s="1032">
        <f>IF(ISNUMBER(VALUE(SUBSTITUTE(実質収支比率等に係る経年分析!I$49,"▲","-"))),ROUND(VALUE(SUBSTITUTE(実質収支比率等に係る経年分析!I$49,"▲","-")),2),NA())</f>
        <v>2.37</v>
      </c>
      <c r="F21" s="1032">
        <f>IF(ISNUMBER(VALUE(SUBSTITUTE(実質収支比率等に係る経年分析!J$49,"▲","-"))),ROUND(VALUE(SUBSTITUTE(実質収支比率等に係る経年分析!J$49,"▲","-")),2),NA())</f>
        <v>1.08</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67</v>
      </c>
      <c r="D26" s="1033" t="s">
        <v>114</v>
      </c>
      <c r="E26" s="1033" t="s">
        <v>67</v>
      </c>
      <c r="F26" s="1033" t="s">
        <v>114</v>
      </c>
      <c r="G26" s="1033" t="s">
        <v>67</v>
      </c>
      <c r="H26" s="1033" t="s">
        <v>114</v>
      </c>
      <c r="I26" s="1033" t="s">
        <v>67</v>
      </c>
      <c r="J26" s="1033" t="s">
        <v>114</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0.32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5.e-002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6.e-002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7.0000000000000007e-002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8.e-002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9.e-002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0.11</v>
      </c>
    </row>
    <row r="30" spans="1:11">
      <c r="A30" s="1033" t="str">
        <f>IF('連結実質赤字比率に係る赤字・黒字の構成分析'!C$40="",NA(),'連結実質赤字比率に係る赤字・黒字の構成分析'!C$40)</f>
        <v>生活排水処理事業特別会計</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0.39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0.45</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2.37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1.69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1.36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2.36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1.1399999999999999</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1.65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2.81</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2.85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2.61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4.95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3.99</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7.81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7.79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8.02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7.37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7.56</v>
      </c>
    </row>
    <row r="36" spans="1:16">
      <c r="A36" s="1033" t="str">
        <f>IF('連結実質赤字比率に係る赤字・黒字の構成分析'!C$34="",NA(),'連結実質赤字比率に係る赤字・黒字の構成分析'!C$34)</f>
        <v>病院事業会計</v>
      </c>
      <c r="B36" s="1033">
        <f>IF(ROUND(VALUE(SUBSTITUTE('連結実質赤字比率に係る赤字・黒字の構成分析'!F$34,"▲","-")),2)&lt;0,ABS(ROUND(VALUE(SUBSTITUTE('連結実質赤字比率に係る赤字・黒字の構成分析'!F$34,"▲","-")),2)),NA())</f>
        <v>2.6</v>
      </c>
      <c r="C36" s="1033" t="e">
        <f>IF(ROUND(VALUE(SUBSTITUTE('連結実質赤字比率に係る赤字・黒字の構成分析'!F$34,"▲","-")),2)&gt;=0,ABS(ROUND(VALUE(SUBSTITUTE('連結実質赤字比率に係る赤字・黒字の構成分析'!F$34,"▲","-")),2)),NA())</f>
        <v>#N/A</v>
      </c>
      <c r="D36" s="1033">
        <f>IF(ROUND(VALUE(SUBSTITUTE('連結実質赤字比率に係る赤字・黒字の構成分析'!G$34,"▲","-")),2)&lt;0,ABS(ROUND(VALUE(SUBSTITUTE('連結実質赤字比率に係る赤字・黒字の構成分析'!G$34,"▲","-")),2)),NA())</f>
        <v>1.31</v>
      </c>
      <c r="E36" s="1033" t="e">
        <f>IF(ROUND(VALUE(SUBSTITUTE('連結実質赤字比率に係る赤字・黒字の構成分析'!G$34,"▲","-")),2)&gt;=0,ABS(ROUND(VALUE(SUBSTITUTE('連結実質赤字比率に係る赤字・黒字の構成分析'!G$34,"▲","-")),2)),NA())</f>
        <v>#N/A</v>
      </c>
      <c r="F36" s="1033">
        <f>IF(ROUND(VALUE(SUBSTITUTE('連結実質赤字比率に係る赤字・黒字の構成分析'!H$34,"▲","-")),2)&lt;0,ABS(ROUND(VALUE(SUBSTITUTE('連結実質赤字比率に係る赤字・黒字の構成分析'!H$34,"▲","-")),2)),NA())</f>
        <v>1.72</v>
      </c>
      <c r="G36" s="1033" t="e">
        <f>IF(ROUND(VALUE(SUBSTITUTE('連結実質赤字比率に係る赤字・黒字の構成分析'!H$34,"▲","-")),2)&gt;=0,ABS(ROUND(VALUE(SUBSTITUTE('連結実質赤字比率に係る赤字・黒字の構成分析'!H$34,"▲","-")),2)),NA())</f>
        <v>#N/A</v>
      </c>
      <c r="H36" s="1033">
        <f>IF(ROUND(VALUE(SUBSTITUTE('連結実質赤字比率に係る赤字・黒字の構成分析'!I$34,"▲","-")),2)&lt;0,ABS(ROUND(VALUE(SUBSTITUTE('連結実質赤字比率に係る赤字・黒字の構成分析'!I$34,"▲","-")),2)),NA())</f>
        <v>1.07</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0.71</v>
      </c>
      <c r="K36" s="1033" t="e">
        <f>IF(ROUND(VALUE(SUBSTITUTE('連結実質赤字比率に係る赤字・黒字の構成分析'!J$34,"▲","-")),2)&gt;=0,ABS(ROUND(VALUE(SUBSTITUTE('連結実質赤字比率に係る赤字・黒字の構成分析'!J$34,"▲","-")),2)),NA())</f>
        <v>#N/A</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119</v>
      </c>
      <c r="B42" s="1034"/>
      <c r="C42" s="1034"/>
      <c r="D42" s="1034">
        <f>'実質公債費比率（分子）の構造'!K$52</f>
        <v>3474</v>
      </c>
      <c r="E42" s="1034"/>
      <c r="F42" s="1034"/>
      <c r="G42" s="1034">
        <f>'実質公債費比率（分子）の構造'!L$52</f>
        <v>3785</v>
      </c>
      <c r="H42" s="1034"/>
      <c r="I42" s="1034"/>
      <c r="J42" s="1034">
        <f>'実質公債費比率（分子）の構造'!M$52</f>
        <v>3735</v>
      </c>
      <c r="K42" s="1034"/>
      <c r="L42" s="1034"/>
      <c r="M42" s="1034">
        <f>'実質公債費比率（分子）の構造'!N$52</f>
        <v>3750</v>
      </c>
      <c r="N42" s="1034"/>
      <c r="O42" s="1034"/>
      <c r="P42" s="1034">
        <f>'実質公債費比率（分子）の構造'!O$52</f>
        <v>3650</v>
      </c>
    </row>
    <row r="43" spans="1:16">
      <c r="A43" s="1034" t="s">
        <v>44</v>
      </c>
      <c r="B43" s="1034">
        <f>'実質公債費比率（分子）の構造'!K$51</f>
        <v>3</v>
      </c>
      <c r="C43" s="1034"/>
      <c r="D43" s="1034"/>
      <c r="E43" s="1034">
        <f>'実質公債費比率（分子）の構造'!L$51</f>
        <v>1</v>
      </c>
      <c r="F43" s="1034"/>
      <c r="G43" s="1034"/>
      <c r="H43" s="1034">
        <f>'実質公債費比率（分子）の構造'!M$51</f>
        <v>1</v>
      </c>
      <c r="I43" s="1034"/>
      <c r="J43" s="1034"/>
      <c r="K43" s="1034">
        <f>'実質公債費比率（分子）の構造'!N$51</f>
        <v>0</v>
      </c>
      <c r="L43" s="1034"/>
      <c r="M43" s="1034"/>
      <c r="N43" s="1034">
        <f>'実質公債費比率（分子）の構造'!O$51</f>
        <v>0</v>
      </c>
      <c r="O43" s="1034"/>
      <c r="P43" s="1034"/>
    </row>
    <row r="44" spans="1:16">
      <c r="A44" s="1034" t="s">
        <v>40</v>
      </c>
      <c r="B44" s="1034">
        <f>'実質公債費比率（分子）の構造'!K$50</f>
        <v>37</v>
      </c>
      <c r="C44" s="1034"/>
      <c r="D44" s="1034"/>
      <c r="E44" s="1034">
        <f>'実質公債費比率（分子）の構造'!L$50</f>
        <v>31</v>
      </c>
      <c r="F44" s="1034"/>
      <c r="G44" s="1034"/>
      <c r="H44" s="1034">
        <f>'実質公債費比率（分子）の構造'!M$50</f>
        <v>26</v>
      </c>
      <c r="I44" s="1034"/>
      <c r="J44" s="1034"/>
      <c r="K44" s="1034">
        <f>'実質公債費比率（分子）の構造'!N$50</f>
        <v>22</v>
      </c>
      <c r="L44" s="1034"/>
      <c r="M44" s="1034"/>
      <c r="N44" s="1034">
        <f>'実質公債費比率（分子）の構造'!O$50</f>
        <v>20</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1392</v>
      </c>
      <c r="C46" s="1034"/>
      <c r="D46" s="1034"/>
      <c r="E46" s="1034">
        <f>'実質公債費比率（分子）の構造'!L$48</f>
        <v>1370</v>
      </c>
      <c r="F46" s="1034"/>
      <c r="G46" s="1034"/>
      <c r="H46" s="1034">
        <f>'実質公債費比率（分子）の構造'!M$48</f>
        <v>1317</v>
      </c>
      <c r="I46" s="1034"/>
      <c r="J46" s="1034"/>
      <c r="K46" s="1034">
        <f>'実質公債費比率（分子）の構造'!N$48</f>
        <v>1223</v>
      </c>
      <c r="L46" s="1034"/>
      <c r="M46" s="1034"/>
      <c r="N46" s="1034">
        <f>'実質公債費比率（分子）の構造'!O$48</f>
        <v>1168</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3743</v>
      </c>
      <c r="C49" s="1034"/>
      <c r="D49" s="1034"/>
      <c r="E49" s="1034">
        <f>'実質公債費比率（分子）の構造'!L$45</f>
        <v>4115</v>
      </c>
      <c r="F49" s="1034"/>
      <c r="G49" s="1034"/>
      <c r="H49" s="1034">
        <f>'実質公債費比率（分子）の構造'!M$45</f>
        <v>3925</v>
      </c>
      <c r="I49" s="1034"/>
      <c r="J49" s="1034"/>
      <c r="K49" s="1034">
        <f>'実質公債費比率（分子）の構造'!N$45</f>
        <v>3911</v>
      </c>
      <c r="L49" s="1034"/>
      <c r="M49" s="1034"/>
      <c r="N49" s="1034">
        <f>'実質公債費比率（分子）の構造'!O$45</f>
        <v>3754</v>
      </c>
      <c r="O49" s="1034"/>
      <c r="P49" s="1034"/>
    </row>
    <row r="50" spans="1:16">
      <c r="A50" s="1034" t="s">
        <v>51</v>
      </c>
      <c r="B50" s="1034" t="e">
        <f>NA()</f>
        <v>#N/A</v>
      </c>
      <c r="C50" s="1034">
        <f>IF(ISNUMBER('実質公債費比率（分子）の構造'!K$53),'実質公債費比率（分子）の構造'!K$53,NA())</f>
        <v>1701</v>
      </c>
      <c r="D50" s="1034" t="e">
        <f>NA()</f>
        <v>#N/A</v>
      </c>
      <c r="E50" s="1034" t="e">
        <f>NA()</f>
        <v>#N/A</v>
      </c>
      <c r="F50" s="1034">
        <f>IF(ISNUMBER('実質公債費比率（分子）の構造'!L$53),'実質公債費比率（分子）の構造'!L$53,NA())</f>
        <v>1732</v>
      </c>
      <c r="G50" s="1034" t="e">
        <f>NA()</f>
        <v>#N/A</v>
      </c>
      <c r="H50" s="1034" t="e">
        <f>NA()</f>
        <v>#N/A</v>
      </c>
      <c r="I50" s="1034">
        <f>IF(ISNUMBER('実質公債費比率（分子）の構造'!M$53),'実質公債費比率（分子）の構造'!M$53,NA())</f>
        <v>1534</v>
      </c>
      <c r="J50" s="1034" t="e">
        <f>NA()</f>
        <v>#N/A</v>
      </c>
      <c r="K50" s="1034" t="e">
        <f>NA()</f>
        <v>#N/A</v>
      </c>
      <c r="L50" s="1034">
        <f>IF(ISNUMBER('実質公債費比率（分子）の構造'!N$53),'実質公債費比率（分子）の構造'!N$53,NA())</f>
        <v>1406</v>
      </c>
      <c r="M50" s="1034" t="e">
        <f>NA()</f>
        <v>#N/A</v>
      </c>
      <c r="N50" s="1034" t="e">
        <f>NA()</f>
        <v>#N/A</v>
      </c>
      <c r="O50" s="1034">
        <f>IF(ISNUMBER('実質公債費比率（分子）の構造'!O$53),'実質公債費比率（分子）の構造'!O$53,NA())</f>
        <v>1292</v>
      </c>
      <c r="P50" s="1034" t="e">
        <f>NA()</f>
        <v>#N/A</v>
      </c>
    </row>
    <row r="53" spans="1:16">
      <c r="A53" s="1031" t="s">
        <v>57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42</v>
      </c>
      <c r="B56" s="1033"/>
      <c r="C56" s="1033"/>
      <c r="D56" s="1033">
        <f>'将来負担比率（分子）の構造'!I$52</f>
        <v>38214</v>
      </c>
      <c r="E56" s="1033"/>
      <c r="F56" s="1033"/>
      <c r="G56" s="1033">
        <f>'将来負担比率（分子）の構造'!J$52</f>
        <v>35921</v>
      </c>
      <c r="H56" s="1033"/>
      <c r="I56" s="1033"/>
      <c r="J56" s="1033">
        <f>'将来負担比率（分子）の構造'!K$52</f>
        <v>34155</v>
      </c>
      <c r="K56" s="1033"/>
      <c r="L56" s="1033"/>
      <c r="M56" s="1033">
        <f>'将来負担比率（分子）の構造'!L$52</f>
        <v>32023</v>
      </c>
      <c r="N56" s="1033"/>
      <c r="O56" s="1033"/>
      <c r="P56" s="1033">
        <f>'将来負担比率（分子）の構造'!M$52</f>
        <v>30846</v>
      </c>
    </row>
    <row r="57" spans="1:16">
      <c r="A57" s="1033" t="s">
        <v>97</v>
      </c>
      <c r="B57" s="1033"/>
      <c r="C57" s="1033"/>
      <c r="D57" s="1033">
        <f>'将来負担比率（分子）の構造'!I$51</f>
        <v>403</v>
      </c>
      <c r="E57" s="1033"/>
      <c r="F57" s="1033"/>
      <c r="G57" s="1033">
        <f>'将来負担比率（分子）の構造'!J$51</f>
        <v>355</v>
      </c>
      <c r="H57" s="1033"/>
      <c r="I57" s="1033"/>
      <c r="J57" s="1033">
        <f>'将来負担比率（分子）の構造'!K$51</f>
        <v>330</v>
      </c>
      <c r="K57" s="1033"/>
      <c r="L57" s="1033"/>
      <c r="M57" s="1033">
        <f>'将来負担比率（分子）の構造'!L$51</f>
        <v>333</v>
      </c>
      <c r="N57" s="1033"/>
      <c r="O57" s="1033"/>
      <c r="P57" s="1033">
        <f>'将来負担比率（分子）の構造'!M$51</f>
        <v>362</v>
      </c>
    </row>
    <row r="58" spans="1:16">
      <c r="A58" s="1033" t="s">
        <v>94</v>
      </c>
      <c r="B58" s="1033"/>
      <c r="C58" s="1033"/>
      <c r="D58" s="1033">
        <f>'将来負担比率（分子）の構造'!I$50</f>
        <v>6106</v>
      </c>
      <c r="E58" s="1033"/>
      <c r="F58" s="1033"/>
      <c r="G58" s="1033">
        <f>'将来負担比率（分子）の構造'!J$50</f>
        <v>4901</v>
      </c>
      <c r="H58" s="1033"/>
      <c r="I58" s="1033"/>
      <c r="J58" s="1033">
        <f>'将来負担比率（分子）の構造'!K$50</f>
        <v>5625</v>
      </c>
      <c r="K58" s="1033"/>
      <c r="L58" s="1033"/>
      <c r="M58" s="1033">
        <f>'将来負担比率（分子）の構造'!L$50</f>
        <v>5830</v>
      </c>
      <c r="N58" s="1033"/>
      <c r="O58" s="1033"/>
      <c r="P58" s="1033">
        <f>'将来負担比率（分子）の構造'!M$50</f>
        <v>6115</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f>'将来負担比率（分子）の構造'!I$46</f>
        <v>21</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4334</v>
      </c>
      <c r="C62" s="1033"/>
      <c r="D62" s="1033"/>
      <c r="E62" s="1033">
        <f>'将来負担比率（分子）の構造'!J$45</f>
        <v>4400</v>
      </c>
      <c r="F62" s="1033"/>
      <c r="G62" s="1033"/>
      <c r="H62" s="1033">
        <f>'将来負担比率（分子）の構造'!K$45</f>
        <v>4756</v>
      </c>
      <c r="I62" s="1033"/>
      <c r="J62" s="1033"/>
      <c r="K62" s="1033">
        <f>'将来負担比率（分子）の構造'!L$45</f>
        <v>4633</v>
      </c>
      <c r="L62" s="1033"/>
      <c r="M62" s="1033"/>
      <c r="N62" s="1033">
        <f>'将来負担比率（分子）の構造'!M$45</f>
        <v>4421</v>
      </c>
      <c r="O62" s="1033"/>
      <c r="P62" s="1033"/>
    </row>
    <row r="63" spans="1:16">
      <c r="A63" s="1033" t="s">
        <v>75</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73</v>
      </c>
      <c r="B64" s="1033">
        <f>'将来負担比率（分子）の構造'!I$43</f>
        <v>17084</v>
      </c>
      <c r="C64" s="1033"/>
      <c r="D64" s="1033"/>
      <c r="E64" s="1033">
        <f>'将来負担比率（分子）の構造'!J$43</f>
        <v>15953</v>
      </c>
      <c r="F64" s="1033"/>
      <c r="G64" s="1033"/>
      <c r="H64" s="1033">
        <f>'将来負担比率（分子）の構造'!K$43</f>
        <v>15580</v>
      </c>
      <c r="I64" s="1033"/>
      <c r="J64" s="1033"/>
      <c r="K64" s="1033">
        <f>'将来負担比率（分子）の構造'!L$43</f>
        <v>14756</v>
      </c>
      <c r="L64" s="1033"/>
      <c r="M64" s="1033"/>
      <c r="N64" s="1033">
        <f>'将来負担比率（分子）の構造'!M$43</f>
        <v>13853</v>
      </c>
      <c r="O64" s="1033"/>
      <c r="P64" s="1033"/>
    </row>
    <row r="65" spans="1:16">
      <c r="A65" s="1033" t="s">
        <v>72</v>
      </c>
      <c r="B65" s="1033">
        <f>'将来負担比率（分子）の構造'!I$42</f>
        <v>175</v>
      </c>
      <c r="C65" s="1033"/>
      <c r="D65" s="1033"/>
      <c r="E65" s="1033">
        <f>'将来負担比率（分子）の構造'!J$42</f>
        <v>144</v>
      </c>
      <c r="F65" s="1033"/>
      <c r="G65" s="1033"/>
      <c r="H65" s="1033">
        <f>'将来負担比率（分子）の構造'!K$42</f>
        <v>121</v>
      </c>
      <c r="I65" s="1033"/>
      <c r="J65" s="1033"/>
      <c r="K65" s="1033">
        <f>'将来負担比率（分子）の構造'!L$42</f>
        <v>100</v>
      </c>
      <c r="L65" s="1033"/>
      <c r="M65" s="1033"/>
      <c r="N65" s="1033">
        <f>'将来負担比率（分子）の構造'!M$42</f>
        <v>80</v>
      </c>
      <c r="O65" s="1033"/>
      <c r="P65" s="1033"/>
    </row>
    <row r="66" spans="1:16">
      <c r="A66" s="1033" t="s">
        <v>53</v>
      </c>
      <c r="B66" s="1033">
        <f>'将来負担比率（分子）の構造'!I$41</f>
        <v>36771</v>
      </c>
      <c r="C66" s="1033"/>
      <c r="D66" s="1033"/>
      <c r="E66" s="1033">
        <f>'将来負担比率（分子）の構造'!J$41</f>
        <v>34030</v>
      </c>
      <c r="F66" s="1033"/>
      <c r="G66" s="1033"/>
      <c r="H66" s="1033">
        <f>'将来負担比率（分子）の構造'!K$41</f>
        <v>32068</v>
      </c>
      <c r="I66" s="1033"/>
      <c r="J66" s="1033"/>
      <c r="K66" s="1033">
        <f>'将来負担比率（分子）の構造'!L$41</f>
        <v>29620</v>
      </c>
      <c r="L66" s="1033"/>
      <c r="M66" s="1033"/>
      <c r="N66" s="1033">
        <f>'将来負担比率（分子）の構造'!M$41</f>
        <v>27814</v>
      </c>
      <c r="O66" s="1033"/>
      <c r="P66" s="1033"/>
    </row>
    <row r="67" spans="1:16">
      <c r="A67" s="1033" t="s">
        <v>99</v>
      </c>
      <c r="B67" s="1033" t="e">
        <f>NA()</f>
        <v>#N/A</v>
      </c>
      <c r="C67" s="1033">
        <f>IF(ISNUMBER('将来負担比率（分子）の構造'!I$53),IF('将来負担比率（分子）の構造'!I$53&lt;0,0,'将来負担比率（分子）の構造'!I$53),NA())</f>
        <v>13663</v>
      </c>
      <c r="D67" s="1033" t="e">
        <f>NA()</f>
        <v>#N/A</v>
      </c>
      <c r="E67" s="1033" t="e">
        <f>NA()</f>
        <v>#N/A</v>
      </c>
      <c r="F67" s="1033">
        <f>IF(ISNUMBER('将来負担比率（分子）の構造'!J$53),IF('将来負担比率（分子）の構造'!J$53&lt;0,0,'将来負担比率（分子）の構造'!J$53),NA())</f>
        <v>13351</v>
      </c>
      <c r="G67" s="1033" t="e">
        <f>NA()</f>
        <v>#N/A</v>
      </c>
      <c r="H67" s="1033" t="e">
        <f>NA()</f>
        <v>#N/A</v>
      </c>
      <c r="I67" s="1033">
        <f>IF(ISNUMBER('将来負担比率（分子）の構造'!K$53),IF('将来負担比率（分子）の構造'!K$53&lt;0,0,'将来負担比率（分子）の構造'!K$53),NA())</f>
        <v>12416</v>
      </c>
      <c r="J67" s="1033" t="e">
        <f>NA()</f>
        <v>#N/A</v>
      </c>
      <c r="K67" s="1033" t="e">
        <f>NA()</f>
        <v>#N/A</v>
      </c>
      <c r="L67" s="1033">
        <f>IF(ISNUMBER('将来負担比率（分子）の構造'!L$53),IF('将来負担比率（分子）の構造'!L$53&lt;0,0,'将来負担比率（分子）の構造'!L$53),NA())</f>
        <v>10924</v>
      </c>
      <c r="M67" s="1033" t="e">
        <f>NA()</f>
        <v>#N/A</v>
      </c>
      <c r="N67" s="1033" t="e">
        <f>NA()</f>
        <v>#N/A</v>
      </c>
      <c r="O67" s="1033">
        <f>IF(ISNUMBER('将来負担比率（分子）の構造'!M$53),IF('将来負担比率（分子）の構造'!M$53&lt;0,0,'将来負担比率（分子）の構造'!M$53),NA())</f>
        <v>8845</v>
      </c>
      <c r="P67" s="1033" t="e">
        <f>NA()</f>
        <v>#N/A</v>
      </c>
    </row>
    <row r="70" spans="1:16">
      <c r="A70" s="1036" t="s">
        <v>124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125</v>
      </c>
      <c r="B72" s="1037">
        <f>基金残高に係る経年分析!F55</f>
        <v>729</v>
      </c>
      <c r="C72" s="1037">
        <f>基金残高に係る経年分析!G55</f>
        <v>1029</v>
      </c>
      <c r="D72" s="1037">
        <f>基金残高に係る経年分析!H55</f>
        <v>1330</v>
      </c>
    </row>
    <row r="73" spans="1:16">
      <c r="A73" s="1035" t="s">
        <v>126</v>
      </c>
      <c r="B73" s="1037">
        <f>基金残高に係る経年分析!F56</f>
        <v>177</v>
      </c>
      <c r="C73" s="1037">
        <f>基金残高に係る経年分析!G56</f>
        <v>177</v>
      </c>
      <c r="D73" s="1037">
        <f>基金残高に係る経年分析!H56</f>
        <v>237</v>
      </c>
    </row>
    <row r="74" spans="1:16">
      <c r="A74" s="1035" t="s">
        <v>128</v>
      </c>
      <c r="B74" s="1037">
        <f>基金残高に係る経年分析!F57</f>
        <v>4317</v>
      </c>
      <c r="C74" s="1037">
        <f>基金残高に係る経年分析!G57</f>
        <v>3998</v>
      </c>
      <c r="D74" s="1037">
        <f>基金残高に係る経年分析!H57</f>
        <v>3635</v>
      </c>
    </row>
  </sheetData>
  <sheetProtection algorithmName="SHA-512" hashValue="b02sj92qco07BXBDgz3FCegODmGPql3LRNqb+Nv1W6rkLEkLcqKXMEq3dECD+WVE5XF7uW5J+/shXXCwfBDBKw==" saltValue="T6V3vGPLnW5rsY21fG/IW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dimension ref="A1:DE85"/>
  <sheetViews>
    <sheetView showGridLines="0" workbookViewId="0">
      <selection activeCell="AB20" sqref="AB20"/>
    </sheetView>
  </sheetViews>
  <sheetFormatPr defaultRowHeight="13.5"/>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541</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542</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164</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530</v>
      </c>
      <c r="BQ50" s="1088"/>
      <c r="BR50" s="1088"/>
      <c r="BS50" s="1088"/>
      <c r="BT50" s="1088"/>
      <c r="BU50" s="1088"/>
      <c r="BV50" s="1088"/>
      <c r="BW50" s="1088"/>
      <c r="BX50" s="1088" t="s">
        <v>531</v>
      </c>
      <c r="BY50" s="1088"/>
      <c r="BZ50" s="1088"/>
      <c r="CA50" s="1088"/>
      <c r="CB50" s="1088"/>
      <c r="CC50" s="1088"/>
      <c r="CD50" s="1088"/>
      <c r="CE50" s="1088"/>
      <c r="CF50" s="1088" t="s">
        <v>532</v>
      </c>
      <c r="CG50" s="1088"/>
      <c r="CH50" s="1088"/>
      <c r="CI50" s="1088"/>
      <c r="CJ50" s="1088"/>
      <c r="CK50" s="1088"/>
      <c r="CL50" s="1088"/>
      <c r="CM50" s="1088"/>
      <c r="CN50" s="1088" t="s">
        <v>534</v>
      </c>
      <c r="CO50" s="1088"/>
      <c r="CP50" s="1088"/>
      <c r="CQ50" s="1088"/>
      <c r="CR50" s="1088"/>
      <c r="CS50" s="1088"/>
      <c r="CT50" s="1088"/>
      <c r="CU50" s="1088"/>
      <c r="CV50" s="1088" t="s">
        <v>250</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543</v>
      </c>
      <c r="AO51" s="1087"/>
      <c r="AP51" s="1087"/>
      <c r="AQ51" s="1087"/>
      <c r="AR51" s="1087"/>
      <c r="AS51" s="1087"/>
      <c r="AT51" s="1087"/>
      <c r="AU51" s="1087"/>
      <c r="AV51" s="1087"/>
      <c r="AW51" s="1087"/>
      <c r="AX51" s="1087"/>
      <c r="AY51" s="1087"/>
      <c r="AZ51" s="1087"/>
      <c r="BA51" s="1087"/>
      <c r="BB51" s="1087" t="s">
        <v>545</v>
      </c>
      <c r="BC51" s="1087"/>
      <c r="BD51" s="1087"/>
      <c r="BE51" s="1087"/>
      <c r="BF51" s="1087"/>
      <c r="BG51" s="1087"/>
      <c r="BH51" s="1087"/>
      <c r="BI51" s="1087"/>
      <c r="BJ51" s="1087"/>
      <c r="BK51" s="1087"/>
      <c r="BL51" s="1087"/>
      <c r="BM51" s="1087"/>
      <c r="BN51" s="1087"/>
      <c r="BO51" s="1087"/>
      <c r="BP51" s="1092">
        <v>125.8</v>
      </c>
      <c r="BQ51" s="1092"/>
      <c r="BR51" s="1092"/>
      <c r="BS51" s="1092"/>
      <c r="BT51" s="1092"/>
      <c r="BU51" s="1092"/>
      <c r="BV51" s="1092"/>
      <c r="BW51" s="1092"/>
      <c r="BX51" s="1092">
        <v>118.4</v>
      </c>
      <c r="BY51" s="1092"/>
      <c r="BZ51" s="1092"/>
      <c r="CA51" s="1092"/>
      <c r="CB51" s="1092"/>
      <c r="CC51" s="1092"/>
      <c r="CD51" s="1092"/>
      <c r="CE51" s="1092"/>
      <c r="CF51" s="1092">
        <v>106.2</v>
      </c>
      <c r="CG51" s="1092"/>
      <c r="CH51" s="1092"/>
      <c r="CI51" s="1092"/>
      <c r="CJ51" s="1092"/>
      <c r="CK51" s="1092"/>
      <c r="CL51" s="1092"/>
      <c r="CM51" s="1092"/>
      <c r="CN51" s="1092">
        <v>98</v>
      </c>
      <c r="CO51" s="1092"/>
      <c r="CP51" s="1092"/>
      <c r="CQ51" s="1092"/>
      <c r="CR51" s="1092"/>
      <c r="CS51" s="1092"/>
      <c r="CT51" s="1092"/>
      <c r="CU51" s="1092"/>
      <c r="CV51" s="1092">
        <v>78.3</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546</v>
      </c>
      <c r="BC53" s="1087"/>
      <c r="BD53" s="1087"/>
      <c r="BE53" s="1087"/>
      <c r="BF53" s="1087"/>
      <c r="BG53" s="1087"/>
      <c r="BH53" s="1087"/>
      <c r="BI53" s="1087"/>
      <c r="BJ53" s="1087"/>
      <c r="BK53" s="1087"/>
      <c r="BL53" s="1087"/>
      <c r="BM53" s="1087"/>
      <c r="BN53" s="1087"/>
      <c r="BO53" s="1087"/>
      <c r="BP53" s="1092">
        <v>39.1</v>
      </c>
      <c r="BQ53" s="1092"/>
      <c r="BR53" s="1092"/>
      <c r="BS53" s="1092"/>
      <c r="BT53" s="1092"/>
      <c r="BU53" s="1092"/>
      <c r="BV53" s="1092"/>
      <c r="BW53" s="1092"/>
      <c r="BX53" s="1092">
        <v>49.2</v>
      </c>
      <c r="BY53" s="1092"/>
      <c r="BZ53" s="1092"/>
      <c r="CA53" s="1092"/>
      <c r="CB53" s="1092"/>
      <c r="CC53" s="1092"/>
      <c r="CD53" s="1092"/>
      <c r="CE53" s="1092"/>
      <c r="CF53" s="1092">
        <v>50.9</v>
      </c>
      <c r="CG53" s="1092"/>
      <c r="CH53" s="1092"/>
      <c r="CI53" s="1092"/>
      <c r="CJ53" s="1092"/>
      <c r="CK53" s="1092"/>
      <c r="CL53" s="1092"/>
      <c r="CM53" s="1092"/>
      <c r="CN53" s="1092">
        <v>52.8</v>
      </c>
      <c r="CO53" s="1092"/>
      <c r="CP53" s="1092"/>
      <c r="CQ53" s="1092"/>
      <c r="CR53" s="1092"/>
      <c r="CS53" s="1092"/>
      <c r="CT53" s="1092"/>
      <c r="CU53" s="1092"/>
      <c r="CV53" s="1092">
        <v>54.4</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518</v>
      </c>
      <c r="AO55" s="1088"/>
      <c r="AP55" s="1088"/>
      <c r="AQ55" s="1088"/>
      <c r="AR55" s="1088"/>
      <c r="AS55" s="1088"/>
      <c r="AT55" s="1088"/>
      <c r="AU55" s="1088"/>
      <c r="AV55" s="1088"/>
      <c r="AW55" s="1088"/>
      <c r="AX55" s="1088"/>
      <c r="AY55" s="1088"/>
      <c r="AZ55" s="1088"/>
      <c r="BA55" s="1088"/>
      <c r="BB55" s="1087" t="s">
        <v>545</v>
      </c>
      <c r="BC55" s="1087"/>
      <c r="BD55" s="1087"/>
      <c r="BE55" s="1087"/>
      <c r="BF55" s="1087"/>
      <c r="BG55" s="1087"/>
      <c r="BH55" s="1087"/>
      <c r="BI55" s="1087"/>
      <c r="BJ55" s="1087"/>
      <c r="BK55" s="1087"/>
      <c r="BL55" s="1087"/>
      <c r="BM55" s="1087"/>
      <c r="BN55" s="1087"/>
      <c r="BO55" s="1087"/>
      <c r="BP55" s="1092">
        <v>49.1</v>
      </c>
      <c r="BQ55" s="1092"/>
      <c r="BR55" s="1092"/>
      <c r="BS55" s="1092"/>
      <c r="BT55" s="1092"/>
      <c r="BU55" s="1092"/>
      <c r="BV55" s="1092"/>
      <c r="BW55" s="1092"/>
      <c r="BX55" s="1092">
        <v>41.5</v>
      </c>
      <c r="BY55" s="1092"/>
      <c r="BZ55" s="1092"/>
      <c r="CA55" s="1092"/>
      <c r="CB55" s="1092"/>
      <c r="CC55" s="1092"/>
      <c r="CD55" s="1092"/>
      <c r="CE55" s="1092"/>
      <c r="CF55" s="1092">
        <v>25.2</v>
      </c>
      <c r="CG55" s="1092"/>
      <c r="CH55" s="1092"/>
      <c r="CI55" s="1092"/>
      <c r="CJ55" s="1092"/>
      <c r="CK55" s="1092"/>
      <c r="CL55" s="1092"/>
      <c r="CM55" s="1092"/>
      <c r="CN55" s="1092">
        <v>15.7</v>
      </c>
      <c r="CO55" s="1092"/>
      <c r="CP55" s="1092"/>
      <c r="CQ55" s="1092"/>
      <c r="CR55" s="1092"/>
      <c r="CS55" s="1092"/>
      <c r="CT55" s="1092"/>
      <c r="CU55" s="1092"/>
      <c r="CV55" s="1092">
        <v>10.199999999999999</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546</v>
      </c>
      <c r="BC57" s="1087"/>
      <c r="BD57" s="1087"/>
      <c r="BE57" s="1087"/>
      <c r="BF57" s="1087"/>
      <c r="BG57" s="1087"/>
      <c r="BH57" s="1087"/>
      <c r="BI57" s="1087"/>
      <c r="BJ57" s="1087"/>
      <c r="BK57" s="1087"/>
      <c r="BL57" s="1087"/>
      <c r="BM57" s="1087"/>
      <c r="BN57" s="1087"/>
      <c r="BO57" s="1087"/>
      <c r="BP57" s="1092">
        <v>61</v>
      </c>
      <c r="BQ57" s="1092"/>
      <c r="BR57" s="1092"/>
      <c r="BS57" s="1092"/>
      <c r="BT57" s="1092"/>
      <c r="BU57" s="1092"/>
      <c r="BV57" s="1092"/>
      <c r="BW57" s="1092"/>
      <c r="BX57" s="1092">
        <v>61.7</v>
      </c>
      <c r="BY57" s="1092"/>
      <c r="BZ57" s="1092"/>
      <c r="CA57" s="1092"/>
      <c r="CB57" s="1092"/>
      <c r="CC57" s="1092"/>
      <c r="CD57" s="1092"/>
      <c r="CE57" s="1092"/>
      <c r="CF57" s="1092">
        <v>62.5</v>
      </c>
      <c r="CG57" s="1092"/>
      <c r="CH57" s="1092"/>
      <c r="CI57" s="1092"/>
      <c r="CJ57" s="1092"/>
      <c r="CK57" s="1092"/>
      <c r="CL57" s="1092"/>
      <c r="CM57" s="1092"/>
      <c r="CN57" s="1092">
        <v>64.3</v>
      </c>
      <c r="CO57" s="1092"/>
      <c r="CP57" s="1092"/>
      <c r="CQ57" s="1092"/>
      <c r="CR57" s="1092"/>
      <c r="CS57" s="1092"/>
      <c r="CT57" s="1092"/>
      <c r="CU57" s="1092"/>
      <c r="CV57" s="1092">
        <v>64.7</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326</v>
      </c>
    </row>
    <row r="64" spans="1:109">
      <c r="B64" s="728"/>
      <c r="G64" s="1063"/>
      <c r="N64" s="1082"/>
      <c r="AM64" s="1063"/>
      <c r="AN64" s="1063" t="s">
        <v>541</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544</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164</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530</v>
      </c>
      <c r="BQ72" s="1088"/>
      <c r="BR72" s="1088"/>
      <c r="BS72" s="1088"/>
      <c r="BT72" s="1088"/>
      <c r="BU72" s="1088"/>
      <c r="BV72" s="1088"/>
      <c r="BW72" s="1088"/>
      <c r="BX72" s="1088" t="s">
        <v>531</v>
      </c>
      <c r="BY72" s="1088"/>
      <c r="BZ72" s="1088"/>
      <c r="CA72" s="1088"/>
      <c r="CB72" s="1088"/>
      <c r="CC72" s="1088"/>
      <c r="CD72" s="1088"/>
      <c r="CE72" s="1088"/>
      <c r="CF72" s="1088" t="s">
        <v>532</v>
      </c>
      <c r="CG72" s="1088"/>
      <c r="CH72" s="1088"/>
      <c r="CI72" s="1088"/>
      <c r="CJ72" s="1088"/>
      <c r="CK72" s="1088"/>
      <c r="CL72" s="1088"/>
      <c r="CM72" s="1088"/>
      <c r="CN72" s="1088" t="s">
        <v>534</v>
      </c>
      <c r="CO72" s="1088"/>
      <c r="CP72" s="1088"/>
      <c r="CQ72" s="1088"/>
      <c r="CR72" s="1088"/>
      <c r="CS72" s="1088"/>
      <c r="CT72" s="1088"/>
      <c r="CU72" s="1088"/>
      <c r="CV72" s="1088" t="s">
        <v>250</v>
      </c>
      <c r="CW72" s="1088"/>
      <c r="CX72" s="1088"/>
      <c r="CY72" s="1088"/>
      <c r="CZ72" s="1088"/>
      <c r="DA72" s="1088"/>
      <c r="DB72" s="1088"/>
      <c r="DC72" s="1088"/>
    </row>
    <row r="73" spans="2:107">
      <c r="B73" s="728"/>
      <c r="G73" s="1065"/>
      <c r="H73" s="1065"/>
      <c r="I73" s="1065"/>
      <c r="J73" s="1065"/>
      <c r="K73" s="1075"/>
      <c r="L73" s="1075"/>
      <c r="M73" s="1075"/>
      <c r="N73" s="1075"/>
      <c r="AM73" s="1067"/>
      <c r="AN73" s="1087" t="s">
        <v>543</v>
      </c>
      <c r="AO73" s="1087"/>
      <c r="AP73" s="1087"/>
      <c r="AQ73" s="1087"/>
      <c r="AR73" s="1087"/>
      <c r="AS73" s="1087"/>
      <c r="AT73" s="1087"/>
      <c r="AU73" s="1087"/>
      <c r="AV73" s="1087"/>
      <c r="AW73" s="1087"/>
      <c r="AX73" s="1087"/>
      <c r="AY73" s="1087"/>
      <c r="AZ73" s="1087"/>
      <c r="BA73" s="1087"/>
      <c r="BB73" s="1087" t="s">
        <v>545</v>
      </c>
      <c r="BC73" s="1087"/>
      <c r="BD73" s="1087"/>
      <c r="BE73" s="1087"/>
      <c r="BF73" s="1087"/>
      <c r="BG73" s="1087"/>
      <c r="BH73" s="1087"/>
      <c r="BI73" s="1087"/>
      <c r="BJ73" s="1087"/>
      <c r="BK73" s="1087"/>
      <c r="BL73" s="1087"/>
      <c r="BM73" s="1087"/>
      <c r="BN73" s="1087"/>
      <c r="BO73" s="1087"/>
      <c r="BP73" s="1092">
        <v>125.8</v>
      </c>
      <c r="BQ73" s="1092"/>
      <c r="BR73" s="1092"/>
      <c r="BS73" s="1092"/>
      <c r="BT73" s="1092"/>
      <c r="BU73" s="1092"/>
      <c r="BV73" s="1092"/>
      <c r="BW73" s="1092"/>
      <c r="BX73" s="1092">
        <v>118.4</v>
      </c>
      <c r="BY73" s="1092"/>
      <c r="BZ73" s="1092"/>
      <c r="CA73" s="1092"/>
      <c r="CB73" s="1092"/>
      <c r="CC73" s="1092"/>
      <c r="CD73" s="1092"/>
      <c r="CE73" s="1092"/>
      <c r="CF73" s="1092">
        <v>106.2</v>
      </c>
      <c r="CG73" s="1092"/>
      <c r="CH73" s="1092"/>
      <c r="CI73" s="1092"/>
      <c r="CJ73" s="1092"/>
      <c r="CK73" s="1092"/>
      <c r="CL73" s="1092"/>
      <c r="CM73" s="1092"/>
      <c r="CN73" s="1092">
        <v>98</v>
      </c>
      <c r="CO73" s="1092"/>
      <c r="CP73" s="1092"/>
      <c r="CQ73" s="1092"/>
      <c r="CR73" s="1092"/>
      <c r="CS73" s="1092"/>
      <c r="CT73" s="1092"/>
      <c r="CU73" s="1092"/>
      <c r="CV73" s="1092">
        <v>78.3</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412</v>
      </c>
      <c r="BC75" s="1087"/>
      <c r="BD75" s="1087"/>
      <c r="BE75" s="1087"/>
      <c r="BF75" s="1087"/>
      <c r="BG75" s="1087"/>
      <c r="BH75" s="1087"/>
      <c r="BI75" s="1087"/>
      <c r="BJ75" s="1087"/>
      <c r="BK75" s="1087"/>
      <c r="BL75" s="1087"/>
      <c r="BM75" s="1087"/>
      <c r="BN75" s="1087"/>
      <c r="BO75" s="1087"/>
      <c r="BP75" s="1092">
        <v>15.8</v>
      </c>
      <c r="BQ75" s="1092"/>
      <c r="BR75" s="1092"/>
      <c r="BS75" s="1092"/>
      <c r="BT75" s="1092"/>
      <c r="BU75" s="1092"/>
      <c r="BV75" s="1092"/>
      <c r="BW75" s="1092"/>
      <c r="BX75" s="1092">
        <v>15.5</v>
      </c>
      <c r="BY75" s="1092"/>
      <c r="BZ75" s="1092"/>
      <c r="CA75" s="1092"/>
      <c r="CB75" s="1092"/>
      <c r="CC75" s="1092"/>
      <c r="CD75" s="1092"/>
      <c r="CE75" s="1092"/>
      <c r="CF75" s="1092">
        <v>14.7</v>
      </c>
      <c r="CG75" s="1092"/>
      <c r="CH75" s="1092"/>
      <c r="CI75" s="1092"/>
      <c r="CJ75" s="1092"/>
      <c r="CK75" s="1092"/>
      <c r="CL75" s="1092"/>
      <c r="CM75" s="1092"/>
      <c r="CN75" s="1092">
        <v>13.7</v>
      </c>
      <c r="CO75" s="1092"/>
      <c r="CP75" s="1092"/>
      <c r="CQ75" s="1092"/>
      <c r="CR75" s="1092"/>
      <c r="CS75" s="1092"/>
      <c r="CT75" s="1092"/>
      <c r="CU75" s="1092"/>
      <c r="CV75" s="1092">
        <v>12.4</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518</v>
      </c>
      <c r="AO77" s="1088"/>
      <c r="AP77" s="1088"/>
      <c r="AQ77" s="1088"/>
      <c r="AR77" s="1088"/>
      <c r="AS77" s="1088"/>
      <c r="AT77" s="1088"/>
      <c r="AU77" s="1088"/>
      <c r="AV77" s="1088"/>
      <c r="AW77" s="1088"/>
      <c r="AX77" s="1088"/>
      <c r="AY77" s="1088"/>
      <c r="AZ77" s="1088"/>
      <c r="BA77" s="1088"/>
      <c r="BB77" s="1087" t="s">
        <v>545</v>
      </c>
      <c r="BC77" s="1087"/>
      <c r="BD77" s="1087"/>
      <c r="BE77" s="1087"/>
      <c r="BF77" s="1087"/>
      <c r="BG77" s="1087"/>
      <c r="BH77" s="1087"/>
      <c r="BI77" s="1087"/>
      <c r="BJ77" s="1087"/>
      <c r="BK77" s="1087"/>
      <c r="BL77" s="1087"/>
      <c r="BM77" s="1087"/>
      <c r="BN77" s="1087"/>
      <c r="BO77" s="1087"/>
      <c r="BP77" s="1092">
        <v>49.1</v>
      </c>
      <c r="BQ77" s="1092"/>
      <c r="BR77" s="1092"/>
      <c r="BS77" s="1092"/>
      <c r="BT77" s="1092"/>
      <c r="BU77" s="1092"/>
      <c r="BV77" s="1092"/>
      <c r="BW77" s="1092"/>
      <c r="BX77" s="1092">
        <v>41.5</v>
      </c>
      <c r="BY77" s="1092"/>
      <c r="BZ77" s="1092"/>
      <c r="CA77" s="1092"/>
      <c r="CB77" s="1092"/>
      <c r="CC77" s="1092"/>
      <c r="CD77" s="1092"/>
      <c r="CE77" s="1092"/>
      <c r="CF77" s="1092">
        <v>25.2</v>
      </c>
      <c r="CG77" s="1092"/>
      <c r="CH77" s="1092"/>
      <c r="CI77" s="1092"/>
      <c r="CJ77" s="1092"/>
      <c r="CK77" s="1092"/>
      <c r="CL77" s="1092"/>
      <c r="CM77" s="1092"/>
      <c r="CN77" s="1092">
        <v>15.7</v>
      </c>
      <c r="CO77" s="1092"/>
      <c r="CP77" s="1092"/>
      <c r="CQ77" s="1092"/>
      <c r="CR77" s="1092"/>
      <c r="CS77" s="1092"/>
      <c r="CT77" s="1092"/>
      <c r="CU77" s="1092"/>
      <c r="CV77" s="1092">
        <v>10.199999999999999</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412</v>
      </c>
      <c r="BC79" s="1087"/>
      <c r="BD79" s="1087"/>
      <c r="BE79" s="1087"/>
      <c r="BF79" s="1087"/>
      <c r="BG79" s="1087"/>
      <c r="BH79" s="1087"/>
      <c r="BI79" s="1087"/>
      <c r="BJ79" s="1087"/>
      <c r="BK79" s="1087"/>
      <c r="BL79" s="1087"/>
      <c r="BM79" s="1087"/>
      <c r="BN79" s="1087"/>
      <c r="BO79" s="1087"/>
      <c r="BP79" s="1092">
        <v>9.5</v>
      </c>
      <c r="BQ79" s="1092"/>
      <c r="BR79" s="1092"/>
      <c r="BS79" s="1092"/>
      <c r="BT79" s="1092"/>
      <c r="BU79" s="1092"/>
      <c r="BV79" s="1092"/>
      <c r="BW79" s="1092"/>
      <c r="BX79" s="1092">
        <v>9.1999999999999993</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type="Hiragana"/>
  <pageMargins left="0.7" right="0.7" top="0.75" bottom="0.75" header="0.3" footer="0.3"/>
  <pageSetup paperSize="9" fitToWidth="1" fitToHeight="1"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DR125"/>
  <sheetViews>
    <sheetView topLeftCell="A7" workbookViewId="0">
      <selection activeCell="AF45" sqref="AF45"/>
    </sheetView>
  </sheetViews>
  <sheetFormatPr defaultRowHeight="13.5"/>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phoneticPr fontId="33" type="Hiragana"/>
  <pageMargins left="0.7" right="0.7" top="0.75" bottom="0.75" header="0.3" footer="0.3"/>
  <pageSetup paperSize="9" fitToWidth="1" fitToHeight="1"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DR125"/>
  <sheetViews>
    <sheetView workbookViewId="0">
      <selection activeCell="BI23" sqref="BI23"/>
    </sheetView>
  </sheetViews>
  <sheetFormatPr defaultRowHeight="13.5"/>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phoneticPr fontId="33" type="Hiragana"/>
  <pageMargins left="0.7" right="0.7" top="0.75" bottom="0.75" header="0.3" footer="0.3"/>
  <pageSetup paperSize="9" fitToWidth="1" fitToHeight="1"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79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251</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4992015</v>
      </c>
      <c r="S5" s="276"/>
      <c r="T5" s="276"/>
      <c r="U5" s="276"/>
      <c r="V5" s="276"/>
      <c r="W5" s="276"/>
      <c r="X5" s="276"/>
      <c r="Y5" s="278"/>
      <c r="Z5" s="281">
        <v>18.3</v>
      </c>
      <c r="AA5" s="281"/>
      <c r="AB5" s="281"/>
      <c r="AC5" s="281"/>
      <c r="AD5" s="286">
        <v>4992015</v>
      </c>
      <c r="AE5" s="286"/>
      <c r="AF5" s="286"/>
      <c r="AG5" s="286"/>
      <c r="AH5" s="286"/>
      <c r="AI5" s="286"/>
      <c r="AJ5" s="286"/>
      <c r="AK5" s="286"/>
      <c r="AL5" s="291">
        <v>33</v>
      </c>
      <c r="AM5" s="293"/>
      <c r="AN5" s="293"/>
      <c r="AO5" s="295"/>
      <c r="AP5" s="260" t="s">
        <v>315</v>
      </c>
      <c r="AQ5" s="265"/>
      <c r="AR5" s="265"/>
      <c r="AS5" s="265"/>
      <c r="AT5" s="265"/>
      <c r="AU5" s="265"/>
      <c r="AV5" s="265"/>
      <c r="AW5" s="265"/>
      <c r="AX5" s="265"/>
      <c r="AY5" s="265"/>
      <c r="AZ5" s="265"/>
      <c r="BA5" s="265"/>
      <c r="BB5" s="265"/>
      <c r="BC5" s="265"/>
      <c r="BD5" s="265"/>
      <c r="BE5" s="265"/>
      <c r="BF5" s="268"/>
      <c r="BG5" s="274">
        <v>4989767</v>
      </c>
      <c r="BH5" s="217"/>
      <c r="BI5" s="217"/>
      <c r="BJ5" s="217"/>
      <c r="BK5" s="217"/>
      <c r="BL5" s="217"/>
      <c r="BM5" s="217"/>
      <c r="BN5" s="279"/>
      <c r="BO5" s="282">
        <v>100</v>
      </c>
      <c r="BP5" s="282"/>
      <c r="BQ5" s="282"/>
      <c r="BR5" s="282"/>
      <c r="BS5" s="287">
        <v>382076</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307</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268770</v>
      </c>
      <c r="S6" s="217"/>
      <c r="T6" s="217"/>
      <c r="U6" s="217"/>
      <c r="V6" s="217"/>
      <c r="W6" s="217"/>
      <c r="X6" s="217"/>
      <c r="Y6" s="279"/>
      <c r="Z6" s="282">
        <v>1</v>
      </c>
      <c r="AA6" s="282"/>
      <c r="AB6" s="282"/>
      <c r="AC6" s="282"/>
      <c r="AD6" s="287">
        <v>268770</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4989767</v>
      </c>
      <c r="BH6" s="217"/>
      <c r="BI6" s="217"/>
      <c r="BJ6" s="217"/>
      <c r="BK6" s="217"/>
      <c r="BL6" s="217"/>
      <c r="BM6" s="217"/>
      <c r="BN6" s="279"/>
      <c r="BO6" s="282">
        <v>100</v>
      </c>
      <c r="BP6" s="282"/>
      <c r="BQ6" s="282"/>
      <c r="BR6" s="282"/>
      <c r="BS6" s="287">
        <v>382076</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174362</v>
      </c>
      <c r="CS6" s="217"/>
      <c r="CT6" s="217"/>
      <c r="CU6" s="217"/>
      <c r="CV6" s="217"/>
      <c r="CW6" s="217"/>
      <c r="CX6" s="217"/>
      <c r="CY6" s="279"/>
      <c r="CZ6" s="291">
        <v>0.7</v>
      </c>
      <c r="DA6" s="293"/>
      <c r="DB6" s="293"/>
      <c r="DC6" s="337"/>
      <c r="DD6" s="288" t="s">
        <v>198</v>
      </c>
      <c r="DE6" s="217"/>
      <c r="DF6" s="217"/>
      <c r="DG6" s="217"/>
      <c r="DH6" s="217"/>
      <c r="DI6" s="217"/>
      <c r="DJ6" s="217"/>
      <c r="DK6" s="217"/>
      <c r="DL6" s="217"/>
      <c r="DM6" s="217"/>
      <c r="DN6" s="217"/>
      <c r="DO6" s="217"/>
      <c r="DP6" s="279"/>
      <c r="DQ6" s="288">
        <v>174362</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3487</v>
      </c>
      <c r="S7" s="217"/>
      <c r="T7" s="217"/>
      <c r="U7" s="217"/>
      <c r="V7" s="217"/>
      <c r="W7" s="217"/>
      <c r="X7" s="217"/>
      <c r="Y7" s="279"/>
      <c r="Z7" s="282">
        <v>0</v>
      </c>
      <c r="AA7" s="282"/>
      <c r="AB7" s="282"/>
      <c r="AC7" s="282"/>
      <c r="AD7" s="287">
        <v>3487</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1706386</v>
      </c>
      <c r="BH7" s="217"/>
      <c r="BI7" s="217"/>
      <c r="BJ7" s="217"/>
      <c r="BK7" s="217"/>
      <c r="BL7" s="217"/>
      <c r="BM7" s="217"/>
      <c r="BN7" s="279"/>
      <c r="BO7" s="282">
        <v>34.200000000000003</v>
      </c>
      <c r="BP7" s="282"/>
      <c r="BQ7" s="282"/>
      <c r="BR7" s="282"/>
      <c r="BS7" s="287">
        <v>32994</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3564527</v>
      </c>
      <c r="CS7" s="217"/>
      <c r="CT7" s="217"/>
      <c r="CU7" s="217"/>
      <c r="CV7" s="217"/>
      <c r="CW7" s="217"/>
      <c r="CX7" s="217"/>
      <c r="CY7" s="279"/>
      <c r="CZ7" s="282">
        <v>13.4</v>
      </c>
      <c r="DA7" s="282"/>
      <c r="DB7" s="282"/>
      <c r="DC7" s="282"/>
      <c r="DD7" s="288">
        <v>215122</v>
      </c>
      <c r="DE7" s="217"/>
      <c r="DF7" s="217"/>
      <c r="DG7" s="217"/>
      <c r="DH7" s="217"/>
      <c r="DI7" s="217"/>
      <c r="DJ7" s="217"/>
      <c r="DK7" s="217"/>
      <c r="DL7" s="217"/>
      <c r="DM7" s="217"/>
      <c r="DN7" s="217"/>
      <c r="DO7" s="217"/>
      <c r="DP7" s="279"/>
      <c r="DQ7" s="288">
        <v>2165931</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18641</v>
      </c>
      <c r="S8" s="217"/>
      <c r="T8" s="217"/>
      <c r="U8" s="217"/>
      <c r="V8" s="217"/>
      <c r="W8" s="217"/>
      <c r="X8" s="217"/>
      <c r="Y8" s="279"/>
      <c r="Z8" s="282">
        <v>0.1</v>
      </c>
      <c r="AA8" s="282"/>
      <c r="AB8" s="282"/>
      <c r="AC8" s="282"/>
      <c r="AD8" s="287">
        <v>18641</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61073</v>
      </c>
      <c r="BH8" s="217"/>
      <c r="BI8" s="217"/>
      <c r="BJ8" s="217"/>
      <c r="BK8" s="217"/>
      <c r="BL8" s="217"/>
      <c r="BM8" s="217"/>
      <c r="BN8" s="279"/>
      <c r="BO8" s="282">
        <v>1.2</v>
      </c>
      <c r="BP8" s="282"/>
      <c r="BQ8" s="282"/>
      <c r="BR8" s="282"/>
      <c r="BS8" s="287" t="s">
        <v>198</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7629463</v>
      </c>
      <c r="CS8" s="217"/>
      <c r="CT8" s="217"/>
      <c r="CU8" s="217"/>
      <c r="CV8" s="217"/>
      <c r="CW8" s="217"/>
      <c r="CX8" s="217"/>
      <c r="CY8" s="279"/>
      <c r="CZ8" s="282">
        <v>28.6</v>
      </c>
      <c r="DA8" s="282"/>
      <c r="DB8" s="282"/>
      <c r="DC8" s="282"/>
      <c r="DD8" s="288">
        <v>90906</v>
      </c>
      <c r="DE8" s="217"/>
      <c r="DF8" s="217"/>
      <c r="DG8" s="217"/>
      <c r="DH8" s="217"/>
      <c r="DI8" s="217"/>
      <c r="DJ8" s="217"/>
      <c r="DK8" s="217"/>
      <c r="DL8" s="217"/>
      <c r="DM8" s="217"/>
      <c r="DN8" s="217"/>
      <c r="DO8" s="217"/>
      <c r="DP8" s="279"/>
      <c r="DQ8" s="288">
        <v>4376717</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19436</v>
      </c>
      <c r="S9" s="217"/>
      <c r="T9" s="217"/>
      <c r="U9" s="217"/>
      <c r="V9" s="217"/>
      <c r="W9" s="217"/>
      <c r="X9" s="217"/>
      <c r="Y9" s="279"/>
      <c r="Z9" s="282">
        <v>0.1</v>
      </c>
      <c r="AA9" s="282"/>
      <c r="AB9" s="282"/>
      <c r="AC9" s="282"/>
      <c r="AD9" s="287">
        <v>19436</v>
      </c>
      <c r="AE9" s="287"/>
      <c r="AF9" s="287"/>
      <c r="AG9" s="287"/>
      <c r="AH9" s="287"/>
      <c r="AI9" s="287"/>
      <c r="AJ9" s="287"/>
      <c r="AK9" s="287"/>
      <c r="AL9" s="283">
        <v>0.1</v>
      </c>
      <c r="AM9" s="238"/>
      <c r="AN9" s="238"/>
      <c r="AO9" s="296"/>
      <c r="AP9" s="261" t="s">
        <v>332</v>
      </c>
      <c r="AQ9" s="1"/>
      <c r="AR9" s="1"/>
      <c r="AS9" s="1"/>
      <c r="AT9" s="1"/>
      <c r="AU9" s="1"/>
      <c r="AV9" s="1"/>
      <c r="AW9" s="1"/>
      <c r="AX9" s="1"/>
      <c r="AY9" s="1"/>
      <c r="AZ9" s="1"/>
      <c r="BA9" s="1"/>
      <c r="BB9" s="1"/>
      <c r="BC9" s="1"/>
      <c r="BD9" s="1"/>
      <c r="BE9" s="1"/>
      <c r="BF9" s="269"/>
      <c r="BG9" s="274">
        <v>1478433</v>
      </c>
      <c r="BH9" s="217"/>
      <c r="BI9" s="217"/>
      <c r="BJ9" s="217"/>
      <c r="BK9" s="217"/>
      <c r="BL9" s="217"/>
      <c r="BM9" s="217"/>
      <c r="BN9" s="279"/>
      <c r="BO9" s="282">
        <v>29.6</v>
      </c>
      <c r="BP9" s="282"/>
      <c r="BQ9" s="282"/>
      <c r="BR9" s="282"/>
      <c r="BS9" s="287" t="s">
        <v>198</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2319709</v>
      </c>
      <c r="CS9" s="217"/>
      <c r="CT9" s="217"/>
      <c r="CU9" s="217"/>
      <c r="CV9" s="217"/>
      <c r="CW9" s="217"/>
      <c r="CX9" s="217"/>
      <c r="CY9" s="279"/>
      <c r="CZ9" s="282">
        <v>8.6999999999999993</v>
      </c>
      <c r="DA9" s="282"/>
      <c r="DB9" s="282"/>
      <c r="DC9" s="282"/>
      <c r="DD9" s="288">
        <v>58454</v>
      </c>
      <c r="DE9" s="217"/>
      <c r="DF9" s="217"/>
      <c r="DG9" s="217"/>
      <c r="DH9" s="217"/>
      <c r="DI9" s="217"/>
      <c r="DJ9" s="217"/>
      <c r="DK9" s="217"/>
      <c r="DL9" s="217"/>
      <c r="DM9" s="217"/>
      <c r="DN9" s="217"/>
      <c r="DO9" s="217"/>
      <c r="DP9" s="279"/>
      <c r="DQ9" s="288">
        <v>1915461</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76869</v>
      </c>
      <c r="BH10" s="217"/>
      <c r="BI10" s="217"/>
      <c r="BJ10" s="217"/>
      <c r="BK10" s="217"/>
      <c r="BL10" s="217"/>
      <c r="BM10" s="217"/>
      <c r="BN10" s="279"/>
      <c r="BO10" s="282">
        <v>1.5</v>
      </c>
      <c r="BP10" s="282"/>
      <c r="BQ10" s="282"/>
      <c r="BR10" s="282"/>
      <c r="BS10" s="287" t="s">
        <v>198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156663</v>
      </c>
      <c r="CS10" s="217"/>
      <c r="CT10" s="217"/>
      <c r="CU10" s="217"/>
      <c r="CV10" s="217"/>
      <c r="CW10" s="217"/>
      <c r="CX10" s="217"/>
      <c r="CY10" s="279"/>
      <c r="CZ10" s="282">
        <v>0.6</v>
      </c>
      <c r="DA10" s="282"/>
      <c r="DB10" s="282"/>
      <c r="DC10" s="282"/>
      <c r="DD10" s="288" t="s">
        <v>198</v>
      </c>
      <c r="DE10" s="217"/>
      <c r="DF10" s="217"/>
      <c r="DG10" s="217"/>
      <c r="DH10" s="217"/>
      <c r="DI10" s="217"/>
      <c r="DJ10" s="217"/>
      <c r="DK10" s="217"/>
      <c r="DL10" s="217"/>
      <c r="DM10" s="217"/>
      <c r="DN10" s="217"/>
      <c r="DO10" s="217"/>
      <c r="DP10" s="279"/>
      <c r="DQ10" s="288">
        <v>6663</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896466</v>
      </c>
      <c r="S11" s="217"/>
      <c r="T11" s="217"/>
      <c r="U11" s="217"/>
      <c r="V11" s="217"/>
      <c r="W11" s="217"/>
      <c r="X11" s="217"/>
      <c r="Y11" s="279"/>
      <c r="Z11" s="283">
        <v>3.3</v>
      </c>
      <c r="AA11" s="238"/>
      <c r="AB11" s="238"/>
      <c r="AC11" s="285"/>
      <c r="AD11" s="288">
        <v>896466</v>
      </c>
      <c r="AE11" s="217"/>
      <c r="AF11" s="217"/>
      <c r="AG11" s="217"/>
      <c r="AH11" s="217"/>
      <c r="AI11" s="217"/>
      <c r="AJ11" s="217"/>
      <c r="AK11" s="279"/>
      <c r="AL11" s="283">
        <v>5.9</v>
      </c>
      <c r="AM11" s="238"/>
      <c r="AN11" s="238"/>
      <c r="AO11" s="296"/>
      <c r="AP11" s="261" t="s">
        <v>338</v>
      </c>
      <c r="AQ11" s="1"/>
      <c r="AR11" s="1"/>
      <c r="AS11" s="1"/>
      <c r="AT11" s="1"/>
      <c r="AU11" s="1"/>
      <c r="AV11" s="1"/>
      <c r="AW11" s="1"/>
      <c r="AX11" s="1"/>
      <c r="AY11" s="1"/>
      <c r="AZ11" s="1"/>
      <c r="BA11" s="1"/>
      <c r="BB11" s="1"/>
      <c r="BC11" s="1"/>
      <c r="BD11" s="1"/>
      <c r="BE11" s="1"/>
      <c r="BF11" s="269"/>
      <c r="BG11" s="274">
        <v>90011</v>
      </c>
      <c r="BH11" s="217"/>
      <c r="BI11" s="217"/>
      <c r="BJ11" s="217"/>
      <c r="BK11" s="217"/>
      <c r="BL11" s="217"/>
      <c r="BM11" s="217"/>
      <c r="BN11" s="279"/>
      <c r="BO11" s="282">
        <v>1.8</v>
      </c>
      <c r="BP11" s="282"/>
      <c r="BQ11" s="282"/>
      <c r="BR11" s="282"/>
      <c r="BS11" s="287">
        <v>32994</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1897839</v>
      </c>
      <c r="CS11" s="217"/>
      <c r="CT11" s="217"/>
      <c r="CU11" s="217"/>
      <c r="CV11" s="217"/>
      <c r="CW11" s="217"/>
      <c r="CX11" s="217"/>
      <c r="CY11" s="279"/>
      <c r="CZ11" s="282">
        <v>7.1</v>
      </c>
      <c r="DA11" s="282"/>
      <c r="DB11" s="282"/>
      <c r="DC11" s="282"/>
      <c r="DD11" s="288">
        <v>659465</v>
      </c>
      <c r="DE11" s="217"/>
      <c r="DF11" s="217"/>
      <c r="DG11" s="217"/>
      <c r="DH11" s="217"/>
      <c r="DI11" s="217"/>
      <c r="DJ11" s="217"/>
      <c r="DK11" s="217"/>
      <c r="DL11" s="217"/>
      <c r="DM11" s="217"/>
      <c r="DN11" s="217"/>
      <c r="DO11" s="217"/>
      <c r="DP11" s="279"/>
      <c r="DQ11" s="288">
        <v>905355</v>
      </c>
      <c r="DR11" s="217"/>
      <c r="DS11" s="217"/>
      <c r="DT11" s="217"/>
      <c r="DU11" s="217"/>
      <c r="DV11" s="217"/>
      <c r="DW11" s="217"/>
      <c r="DX11" s="217"/>
      <c r="DY11" s="217"/>
      <c r="DZ11" s="217"/>
      <c r="EA11" s="217"/>
      <c r="EB11" s="217"/>
      <c r="EC11" s="326"/>
    </row>
    <row r="12" spans="2:143" ht="11.25" customHeight="1">
      <c r="B12" s="261" t="s">
        <v>140</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342</v>
      </c>
      <c r="AQ12" s="1"/>
      <c r="AR12" s="1"/>
      <c r="AS12" s="1"/>
      <c r="AT12" s="1"/>
      <c r="AU12" s="1"/>
      <c r="AV12" s="1"/>
      <c r="AW12" s="1"/>
      <c r="AX12" s="1"/>
      <c r="AY12" s="1"/>
      <c r="AZ12" s="1"/>
      <c r="BA12" s="1"/>
      <c r="BB12" s="1"/>
      <c r="BC12" s="1"/>
      <c r="BD12" s="1"/>
      <c r="BE12" s="1"/>
      <c r="BF12" s="269"/>
      <c r="BG12" s="274">
        <v>2883213</v>
      </c>
      <c r="BH12" s="217"/>
      <c r="BI12" s="217"/>
      <c r="BJ12" s="217"/>
      <c r="BK12" s="217"/>
      <c r="BL12" s="217"/>
      <c r="BM12" s="217"/>
      <c r="BN12" s="279"/>
      <c r="BO12" s="282">
        <v>57.8</v>
      </c>
      <c r="BP12" s="282"/>
      <c r="BQ12" s="282"/>
      <c r="BR12" s="282"/>
      <c r="BS12" s="287">
        <v>349082</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1175897</v>
      </c>
      <c r="CS12" s="217"/>
      <c r="CT12" s="217"/>
      <c r="CU12" s="217"/>
      <c r="CV12" s="217"/>
      <c r="CW12" s="217"/>
      <c r="CX12" s="217"/>
      <c r="CY12" s="279"/>
      <c r="CZ12" s="282">
        <v>4.4000000000000004</v>
      </c>
      <c r="DA12" s="282"/>
      <c r="DB12" s="282"/>
      <c r="DC12" s="282"/>
      <c r="DD12" s="288">
        <v>236722</v>
      </c>
      <c r="DE12" s="217"/>
      <c r="DF12" s="217"/>
      <c r="DG12" s="217"/>
      <c r="DH12" s="217"/>
      <c r="DI12" s="217"/>
      <c r="DJ12" s="217"/>
      <c r="DK12" s="217"/>
      <c r="DL12" s="217"/>
      <c r="DM12" s="217"/>
      <c r="DN12" s="217"/>
      <c r="DO12" s="217"/>
      <c r="DP12" s="279"/>
      <c r="DQ12" s="288">
        <v>712154</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345</v>
      </c>
      <c r="AQ13" s="1"/>
      <c r="AR13" s="1"/>
      <c r="AS13" s="1"/>
      <c r="AT13" s="1"/>
      <c r="AU13" s="1"/>
      <c r="AV13" s="1"/>
      <c r="AW13" s="1"/>
      <c r="AX13" s="1"/>
      <c r="AY13" s="1"/>
      <c r="AZ13" s="1"/>
      <c r="BA13" s="1"/>
      <c r="BB13" s="1"/>
      <c r="BC13" s="1"/>
      <c r="BD13" s="1"/>
      <c r="BE13" s="1"/>
      <c r="BF13" s="269"/>
      <c r="BG13" s="274">
        <v>2802109</v>
      </c>
      <c r="BH13" s="217"/>
      <c r="BI13" s="217"/>
      <c r="BJ13" s="217"/>
      <c r="BK13" s="217"/>
      <c r="BL13" s="217"/>
      <c r="BM13" s="217"/>
      <c r="BN13" s="279"/>
      <c r="BO13" s="282">
        <v>56.1</v>
      </c>
      <c r="BP13" s="282"/>
      <c r="BQ13" s="282"/>
      <c r="BR13" s="282"/>
      <c r="BS13" s="287">
        <v>349082</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2273179</v>
      </c>
      <c r="CS13" s="217"/>
      <c r="CT13" s="217"/>
      <c r="CU13" s="217"/>
      <c r="CV13" s="217"/>
      <c r="CW13" s="217"/>
      <c r="CX13" s="217"/>
      <c r="CY13" s="279"/>
      <c r="CZ13" s="282">
        <v>8.5</v>
      </c>
      <c r="DA13" s="282"/>
      <c r="DB13" s="282"/>
      <c r="DC13" s="282"/>
      <c r="DD13" s="288">
        <v>983542</v>
      </c>
      <c r="DE13" s="217"/>
      <c r="DF13" s="217"/>
      <c r="DG13" s="217"/>
      <c r="DH13" s="217"/>
      <c r="DI13" s="217"/>
      <c r="DJ13" s="217"/>
      <c r="DK13" s="217"/>
      <c r="DL13" s="217"/>
      <c r="DM13" s="217"/>
      <c r="DN13" s="217"/>
      <c r="DO13" s="217"/>
      <c r="DP13" s="279"/>
      <c r="DQ13" s="288">
        <v>1319150</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1406</v>
      </c>
      <c r="S14" s="217"/>
      <c r="T14" s="217"/>
      <c r="U14" s="217"/>
      <c r="V14" s="217"/>
      <c r="W14" s="217"/>
      <c r="X14" s="217"/>
      <c r="Y14" s="279"/>
      <c r="Z14" s="282">
        <v>0</v>
      </c>
      <c r="AA14" s="282"/>
      <c r="AB14" s="282"/>
      <c r="AC14" s="282"/>
      <c r="AD14" s="287">
        <v>1406</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161676</v>
      </c>
      <c r="BH14" s="217"/>
      <c r="BI14" s="217"/>
      <c r="BJ14" s="217"/>
      <c r="BK14" s="217"/>
      <c r="BL14" s="217"/>
      <c r="BM14" s="217"/>
      <c r="BN14" s="279"/>
      <c r="BO14" s="282">
        <v>3.2</v>
      </c>
      <c r="BP14" s="282"/>
      <c r="BQ14" s="282"/>
      <c r="BR14" s="282"/>
      <c r="BS14" s="287" t="s">
        <v>198</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968221</v>
      </c>
      <c r="CS14" s="217"/>
      <c r="CT14" s="217"/>
      <c r="CU14" s="217"/>
      <c r="CV14" s="217"/>
      <c r="CW14" s="217"/>
      <c r="CX14" s="217"/>
      <c r="CY14" s="279"/>
      <c r="CZ14" s="282">
        <v>3.6</v>
      </c>
      <c r="DA14" s="282"/>
      <c r="DB14" s="282"/>
      <c r="DC14" s="282"/>
      <c r="DD14" s="288">
        <v>177742</v>
      </c>
      <c r="DE14" s="217"/>
      <c r="DF14" s="217"/>
      <c r="DG14" s="217"/>
      <c r="DH14" s="217"/>
      <c r="DI14" s="217"/>
      <c r="DJ14" s="217"/>
      <c r="DK14" s="217"/>
      <c r="DL14" s="217"/>
      <c r="DM14" s="217"/>
      <c r="DN14" s="217"/>
      <c r="DO14" s="217"/>
      <c r="DP14" s="279"/>
      <c r="DQ14" s="288">
        <v>771048</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349</v>
      </c>
      <c r="AQ15" s="1"/>
      <c r="AR15" s="1"/>
      <c r="AS15" s="1"/>
      <c r="AT15" s="1"/>
      <c r="AU15" s="1"/>
      <c r="AV15" s="1"/>
      <c r="AW15" s="1"/>
      <c r="AX15" s="1"/>
      <c r="AY15" s="1"/>
      <c r="AZ15" s="1"/>
      <c r="BA15" s="1"/>
      <c r="BB15" s="1"/>
      <c r="BC15" s="1"/>
      <c r="BD15" s="1"/>
      <c r="BE15" s="1"/>
      <c r="BF15" s="269"/>
      <c r="BG15" s="274">
        <v>238492</v>
      </c>
      <c r="BH15" s="217"/>
      <c r="BI15" s="217"/>
      <c r="BJ15" s="217"/>
      <c r="BK15" s="217"/>
      <c r="BL15" s="217"/>
      <c r="BM15" s="217"/>
      <c r="BN15" s="279"/>
      <c r="BO15" s="282">
        <v>4.8</v>
      </c>
      <c r="BP15" s="282"/>
      <c r="BQ15" s="282"/>
      <c r="BR15" s="282"/>
      <c r="BS15" s="287" t="s">
        <v>198</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2566908</v>
      </c>
      <c r="CS15" s="217"/>
      <c r="CT15" s="217"/>
      <c r="CU15" s="217"/>
      <c r="CV15" s="217"/>
      <c r="CW15" s="217"/>
      <c r="CX15" s="217"/>
      <c r="CY15" s="279"/>
      <c r="CZ15" s="282">
        <v>9.6</v>
      </c>
      <c r="DA15" s="282"/>
      <c r="DB15" s="282"/>
      <c r="DC15" s="282"/>
      <c r="DD15" s="288">
        <v>521523</v>
      </c>
      <c r="DE15" s="217"/>
      <c r="DF15" s="217"/>
      <c r="DG15" s="217"/>
      <c r="DH15" s="217"/>
      <c r="DI15" s="217"/>
      <c r="DJ15" s="217"/>
      <c r="DK15" s="217"/>
      <c r="DL15" s="217"/>
      <c r="DM15" s="217"/>
      <c r="DN15" s="217"/>
      <c r="DO15" s="217"/>
      <c r="DP15" s="279"/>
      <c r="DQ15" s="288">
        <v>1507228</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16053</v>
      </c>
      <c r="S16" s="217"/>
      <c r="T16" s="217"/>
      <c r="U16" s="217"/>
      <c r="V16" s="217"/>
      <c r="W16" s="217"/>
      <c r="X16" s="217"/>
      <c r="Y16" s="279"/>
      <c r="Z16" s="282">
        <v>0.1</v>
      </c>
      <c r="AA16" s="282"/>
      <c r="AB16" s="282"/>
      <c r="AC16" s="282"/>
      <c r="AD16" s="287">
        <v>16053</v>
      </c>
      <c r="AE16" s="287"/>
      <c r="AF16" s="287"/>
      <c r="AG16" s="287"/>
      <c r="AH16" s="287"/>
      <c r="AI16" s="287"/>
      <c r="AJ16" s="287"/>
      <c r="AK16" s="287"/>
      <c r="AL16" s="283">
        <v>0.1</v>
      </c>
      <c r="AM16" s="238"/>
      <c r="AN16" s="238"/>
      <c r="AO16" s="296"/>
      <c r="AP16" s="261" t="s">
        <v>353</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166143</v>
      </c>
      <c r="CS16" s="217"/>
      <c r="CT16" s="217"/>
      <c r="CU16" s="217"/>
      <c r="CV16" s="217"/>
      <c r="CW16" s="217"/>
      <c r="CX16" s="217"/>
      <c r="CY16" s="279"/>
      <c r="CZ16" s="282">
        <v>0.6</v>
      </c>
      <c r="DA16" s="282"/>
      <c r="DB16" s="282"/>
      <c r="DC16" s="282"/>
      <c r="DD16" s="288" t="s">
        <v>198</v>
      </c>
      <c r="DE16" s="217"/>
      <c r="DF16" s="217"/>
      <c r="DG16" s="217"/>
      <c r="DH16" s="217"/>
      <c r="DI16" s="217"/>
      <c r="DJ16" s="217"/>
      <c r="DK16" s="217"/>
      <c r="DL16" s="217"/>
      <c r="DM16" s="217"/>
      <c r="DN16" s="217"/>
      <c r="DO16" s="217"/>
      <c r="DP16" s="279"/>
      <c r="DQ16" s="288">
        <v>64141</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84830</v>
      </c>
      <c r="S17" s="217"/>
      <c r="T17" s="217"/>
      <c r="U17" s="217"/>
      <c r="V17" s="217"/>
      <c r="W17" s="217"/>
      <c r="X17" s="217"/>
      <c r="Y17" s="279"/>
      <c r="Z17" s="282">
        <v>0.3</v>
      </c>
      <c r="AA17" s="282"/>
      <c r="AB17" s="282"/>
      <c r="AC17" s="282"/>
      <c r="AD17" s="287">
        <v>84830</v>
      </c>
      <c r="AE17" s="287"/>
      <c r="AF17" s="287"/>
      <c r="AG17" s="287"/>
      <c r="AH17" s="287"/>
      <c r="AI17" s="287"/>
      <c r="AJ17" s="287"/>
      <c r="AK17" s="287"/>
      <c r="AL17" s="283">
        <v>0.6</v>
      </c>
      <c r="AM17" s="238"/>
      <c r="AN17" s="238"/>
      <c r="AO17" s="296"/>
      <c r="AP17" s="261" t="s">
        <v>356</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3755205</v>
      </c>
      <c r="CS17" s="217"/>
      <c r="CT17" s="217"/>
      <c r="CU17" s="217"/>
      <c r="CV17" s="217"/>
      <c r="CW17" s="217"/>
      <c r="CX17" s="217"/>
      <c r="CY17" s="279"/>
      <c r="CZ17" s="282">
        <v>14.1</v>
      </c>
      <c r="DA17" s="282"/>
      <c r="DB17" s="282"/>
      <c r="DC17" s="282"/>
      <c r="DD17" s="288" t="s">
        <v>198</v>
      </c>
      <c r="DE17" s="217"/>
      <c r="DF17" s="217"/>
      <c r="DG17" s="217"/>
      <c r="DH17" s="217"/>
      <c r="DI17" s="217"/>
      <c r="DJ17" s="217"/>
      <c r="DK17" s="217"/>
      <c r="DL17" s="217"/>
      <c r="DM17" s="217"/>
      <c r="DN17" s="217"/>
      <c r="DO17" s="217"/>
      <c r="DP17" s="279"/>
      <c r="DQ17" s="288">
        <v>3670563</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30451</v>
      </c>
      <c r="S18" s="217"/>
      <c r="T18" s="217"/>
      <c r="U18" s="217"/>
      <c r="V18" s="217"/>
      <c r="W18" s="217"/>
      <c r="X18" s="217"/>
      <c r="Y18" s="279"/>
      <c r="Z18" s="282">
        <v>0.1</v>
      </c>
      <c r="AA18" s="282"/>
      <c r="AB18" s="282"/>
      <c r="AC18" s="282"/>
      <c r="AD18" s="287">
        <v>30451</v>
      </c>
      <c r="AE18" s="287"/>
      <c r="AF18" s="287"/>
      <c r="AG18" s="287"/>
      <c r="AH18" s="287"/>
      <c r="AI18" s="287"/>
      <c r="AJ18" s="287"/>
      <c r="AK18" s="287"/>
      <c r="AL18" s="283">
        <v>0.2</v>
      </c>
      <c r="AM18" s="238"/>
      <c r="AN18" s="238"/>
      <c r="AO18" s="296"/>
      <c r="AP18" s="261" t="s">
        <v>103</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26720</v>
      </c>
      <c r="S19" s="217"/>
      <c r="T19" s="217"/>
      <c r="U19" s="217"/>
      <c r="V19" s="217"/>
      <c r="W19" s="217"/>
      <c r="X19" s="217"/>
      <c r="Y19" s="279"/>
      <c r="Z19" s="282">
        <v>0.1</v>
      </c>
      <c r="AA19" s="282"/>
      <c r="AB19" s="282"/>
      <c r="AC19" s="282"/>
      <c r="AD19" s="287">
        <v>26720</v>
      </c>
      <c r="AE19" s="287"/>
      <c r="AF19" s="287"/>
      <c r="AG19" s="287"/>
      <c r="AH19" s="287"/>
      <c r="AI19" s="287"/>
      <c r="AJ19" s="287"/>
      <c r="AK19" s="287"/>
      <c r="AL19" s="283">
        <v>0.2</v>
      </c>
      <c r="AM19" s="238"/>
      <c r="AN19" s="238"/>
      <c r="AO19" s="296"/>
      <c r="AP19" s="261" t="s">
        <v>248</v>
      </c>
      <c r="AQ19" s="1"/>
      <c r="AR19" s="1"/>
      <c r="AS19" s="1"/>
      <c r="AT19" s="1"/>
      <c r="AU19" s="1"/>
      <c r="AV19" s="1"/>
      <c r="AW19" s="1"/>
      <c r="AX19" s="1"/>
      <c r="AY19" s="1"/>
      <c r="AZ19" s="1"/>
      <c r="BA19" s="1"/>
      <c r="BB19" s="1"/>
      <c r="BC19" s="1"/>
      <c r="BD19" s="1"/>
      <c r="BE19" s="1"/>
      <c r="BF19" s="269"/>
      <c r="BG19" s="274">
        <v>2248</v>
      </c>
      <c r="BH19" s="217"/>
      <c r="BI19" s="217"/>
      <c r="BJ19" s="217"/>
      <c r="BK19" s="217"/>
      <c r="BL19" s="217"/>
      <c r="BM19" s="217"/>
      <c r="BN19" s="279"/>
      <c r="BO19" s="282">
        <v>0</v>
      </c>
      <c r="BP19" s="282"/>
      <c r="BQ19" s="282"/>
      <c r="BR19" s="282"/>
      <c r="BS19" s="287" t="s">
        <v>198</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3731</v>
      </c>
      <c r="S20" s="217"/>
      <c r="T20" s="217"/>
      <c r="U20" s="217"/>
      <c r="V20" s="217"/>
      <c r="W20" s="217"/>
      <c r="X20" s="217"/>
      <c r="Y20" s="279"/>
      <c r="Z20" s="282">
        <v>0</v>
      </c>
      <c r="AA20" s="282"/>
      <c r="AB20" s="282"/>
      <c r="AC20" s="282"/>
      <c r="AD20" s="287">
        <v>3731</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2248</v>
      </c>
      <c r="BH20" s="217"/>
      <c r="BI20" s="217"/>
      <c r="BJ20" s="217"/>
      <c r="BK20" s="217"/>
      <c r="BL20" s="217"/>
      <c r="BM20" s="217"/>
      <c r="BN20" s="279"/>
      <c r="BO20" s="282">
        <v>0</v>
      </c>
      <c r="BP20" s="282"/>
      <c r="BQ20" s="282"/>
      <c r="BR20" s="282"/>
      <c r="BS20" s="287" t="s">
        <v>198</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26648116</v>
      </c>
      <c r="CS20" s="217"/>
      <c r="CT20" s="217"/>
      <c r="CU20" s="217"/>
      <c r="CV20" s="217"/>
      <c r="CW20" s="217"/>
      <c r="CX20" s="217"/>
      <c r="CY20" s="279"/>
      <c r="CZ20" s="282">
        <v>100</v>
      </c>
      <c r="DA20" s="282"/>
      <c r="DB20" s="282"/>
      <c r="DC20" s="282"/>
      <c r="DD20" s="288">
        <v>2943476</v>
      </c>
      <c r="DE20" s="217"/>
      <c r="DF20" s="217"/>
      <c r="DG20" s="217"/>
      <c r="DH20" s="217"/>
      <c r="DI20" s="217"/>
      <c r="DJ20" s="217"/>
      <c r="DK20" s="217"/>
      <c r="DL20" s="217"/>
      <c r="DM20" s="217"/>
      <c r="DN20" s="217"/>
      <c r="DO20" s="217"/>
      <c r="DP20" s="279"/>
      <c r="DQ20" s="288">
        <v>17588773</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10169697</v>
      </c>
      <c r="S21" s="217"/>
      <c r="T21" s="217"/>
      <c r="U21" s="217"/>
      <c r="V21" s="217"/>
      <c r="W21" s="217"/>
      <c r="X21" s="217"/>
      <c r="Y21" s="279"/>
      <c r="Z21" s="282">
        <v>37.200000000000003</v>
      </c>
      <c r="AA21" s="282"/>
      <c r="AB21" s="282"/>
      <c r="AC21" s="282"/>
      <c r="AD21" s="287">
        <v>8769875</v>
      </c>
      <c r="AE21" s="287"/>
      <c r="AF21" s="287"/>
      <c r="AG21" s="287"/>
      <c r="AH21" s="287"/>
      <c r="AI21" s="287"/>
      <c r="AJ21" s="287"/>
      <c r="AK21" s="287"/>
      <c r="AL21" s="283">
        <v>58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2248</v>
      </c>
      <c r="BH21" s="217"/>
      <c r="BI21" s="217"/>
      <c r="BJ21" s="217"/>
      <c r="BK21" s="217"/>
      <c r="BL21" s="217"/>
      <c r="BM21" s="217"/>
      <c r="BN21" s="279"/>
      <c r="BO21" s="282">
        <v>0</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8769875</v>
      </c>
      <c r="S22" s="217"/>
      <c r="T22" s="217"/>
      <c r="U22" s="217"/>
      <c r="V22" s="217"/>
      <c r="W22" s="217"/>
      <c r="X22" s="217"/>
      <c r="Y22" s="279"/>
      <c r="Z22" s="282">
        <v>32.1</v>
      </c>
      <c r="AA22" s="282"/>
      <c r="AB22" s="282"/>
      <c r="AC22" s="282"/>
      <c r="AD22" s="287">
        <v>8769875</v>
      </c>
      <c r="AE22" s="287"/>
      <c r="AF22" s="287"/>
      <c r="AG22" s="287"/>
      <c r="AH22" s="287"/>
      <c r="AI22" s="287"/>
      <c r="AJ22" s="287"/>
      <c r="AK22" s="287"/>
      <c r="AL22" s="283">
        <v>58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1399822</v>
      </c>
      <c r="S23" s="217"/>
      <c r="T23" s="217"/>
      <c r="U23" s="217"/>
      <c r="V23" s="217"/>
      <c r="W23" s="217"/>
      <c r="X23" s="217"/>
      <c r="Y23" s="279"/>
      <c r="Z23" s="282">
        <v>5.0999999999999996</v>
      </c>
      <c r="AA23" s="282"/>
      <c r="AB23" s="282"/>
      <c r="AC23" s="282"/>
      <c r="AD23" s="287" t="s">
        <v>198</v>
      </c>
      <c r="AE23" s="287"/>
      <c r="AF23" s="287"/>
      <c r="AG23" s="287"/>
      <c r="AH23" s="287"/>
      <c r="AI23" s="287"/>
      <c r="AJ23" s="287"/>
      <c r="AK23" s="287"/>
      <c r="AL23" s="283" t="s">
        <v>198</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294</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12382622</v>
      </c>
      <c r="CS24" s="276"/>
      <c r="CT24" s="276"/>
      <c r="CU24" s="276"/>
      <c r="CV24" s="276"/>
      <c r="CW24" s="276"/>
      <c r="CX24" s="276"/>
      <c r="CY24" s="278"/>
      <c r="CZ24" s="291">
        <v>46.5</v>
      </c>
      <c r="DA24" s="293"/>
      <c r="DB24" s="293"/>
      <c r="DC24" s="337"/>
      <c r="DD24" s="341">
        <v>9389982</v>
      </c>
      <c r="DE24" s="276"/>
      <c r="DF24" s="276"/>
      <c r="DG24" s="276"/>
      <c r="DH24" s="276"/>
      <c r="DI24" s="276"/>
      <c r="DJ24" s="276"/>
      <c r="DK24" s="278"/>
      <c r="DL24" s="341">
        <v>8838499</v>
      </c>
      <c r="DM24" s="276"/>
      <c r="DN24" s="276"/>
      <c r="DO24" s="276"/>
      <c r="DP24" s="276"/>
      <c r="DQ24" s="276"/>
      <c r="DR24" s="276"/>
      <c r="DS24" s="276"/>
      <c r="DT24" s="276"/>
      <c r="DU24" s="276"/>
      <c r="DV24" s="278"/>
      <c r="DW24" s="291">
        <v>58.1</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16501252</v>
      </c>
      <c r="S25" s="217"/>
      <c r="T25" s="217"/>
      <c r="U25" s="217"/>
      <c r="V25" s="217"/>
      <c r="W25" s="217"/>
      <c r="X25" s="217"/>
      <c r="Y25" s="279"/>
      <c r="Z25" s="282">
        <v>60.4</v>
      </c>
      <c r="AA25" s="282"/>
      <c r="AB25" s="282"/>
      <c r="AC25" s="282"/>
      <c r="AD25" s="287">
        <v>15101430</v>
      </c>
      <c r="AE25" s="287"/>
      <c r="AF25" s="287"/>
      <c r="AG25" s="287"/>
      <c r="AH25" s="287"/>
      <c r="AI25" s="287"/>
      <c r="AJ25" s="287"/>
      <c r="AK25" s="287"/>
      <c r="AL25" s="283">
        <v>99.9</v>
      </c>
      <c r="AM25" s="238"/>
      <c r="AN25" s="238"/>
      <c r="AO25" s="296"/>
      <c r="AP25" s="261" t="s">
        <v>267</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4570916</v>
      </c>
      <c r="CS25" s="313"/>
      <c r="CT25" s="313"/>
      <c r="CU25" s="313"/>
      <c r="CV25" s="313"/>
      <c r="CW25" s="313"/>
      <c r="CX25" s="313"/>
      <c r="CY25" s="332"/>
      <c r="CZ25" s="283">
        <v>17.2</v>
      </c>
      <c r="DA25" s="335"/>
      <c r="DB25" s="335"/>
      <c r="DC25" s="338"/>
      <c r="DD25" s="288">
        <v>4276461</v>
      </c>
      <c r="DE25" s="313"/>
      <c r="DF25" s="313"/>
      <c r="DG25" s="313"/>
      <c r="DH25" s="313"/>
      <c r="DI25" s="313"/>
      <c r="DJ25" s="313"/>
      <c r="DK25" s="332"/>
      <c r="DL25" s="288">
        <v>4174834</v>
      </c>
      <c r="DM25" s="313"/>
      <c r="DN25" s="313"/>
      <c r="DO25" s="313"/>
      <c r="DP25" s="313"/>
      <c r="DQ25" s="313"/>
      <c r="DR25" s="313"/>
      <c r="DS25" s="313"/>
      <c r="DT25" s="313"/>
      <c r="DU25" s="313"/>
      <c r="DV25" s="332"/>
      <c r="DW25" s="283">
        <v>27.5</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4391</v>
      </c>
      <c r="S26" s="217"/>
      <c r="T26" s="217"/>
      <c r="U26" s="217"/>
      <c r="V26" s="217"/>
      <c r="W26" s="217"/>
      <c r="X26" s="217"/>
      <c r="Y26" s="279"/>
      <c r="Z26" s="282">
        <v>0</v>
      </c>
      <c r="AA26" s="282"/>
      <c r="AB26" s="282"/>
      <c r="AC26" s="282"/>
      <c r="AD26" s="287">
        <v>4391</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2780546</v>
      </c>
      <c r="CS26" s="217"/>
      <c r="CT26" s="217"/>
      <c r="CU26" s="217"/>
      <c r="CV26" s="217"/>
      <c r="CW26" s="217"/>
      <c r="CX26" s="217"/>
      <c r="CY26" s="279"/>
      <c r="CZ26" s="283">
        <v>10.4</v>
      </c>
      <c r="DA26" s="335"/>
      <c r="DB26" s="335"/>
      <c r="DC26" s="338"/>
      <c r="DD26" s="288">
        <v>2703115</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60214</v>
      </c>
      <c r="S27" s="217"/>
      <c r="T27" s="217"/>
      <c r="U27" s="217"/>
      <c r="V27" s="217"/>
      <c r="W27" s="217"/>
      <c r="X27" s="217"/>
      <c r="Y27" s="279"/>
      <c r="Z27" s="282">
        <v>0.2</v>
      </c>
      <c r="AA27" s="282"/>
      <c r="AB27" s="282"/>
      <c r="AC27" s="282"/>
      <c r="AD27" s="287">
        <v>78</v>
      </c>
      <c r="AE27" s="287"/>
      <c r="AF27" s="287"/>
      <c r="AG27" s="287"/>
      <c r="AH27" s="287"/>
      <c r="AI27" s="287"/>
      <c r="AJ27" s="287"/>
      <c r="AK27" s="287"/>
      <c r="AL27" s="283">
        <v>0</v>
      </c>
      <c r="AM27" s="238"/>
      <c r="AN27" s="238"/>
      <c r="AO27" s="296"/>
      <c r="AP27" s="261" t="s">
        <v>390</v>
      </c>
      <c r="AQ27" s="1"/>
      <c r="AR27" s="1"/>
      <c r="AS27" s="1"/>
      <c r="AT27" s="1"/>
      <c r="AU27" s="1"/>
      <c r="AV27" s="1"/>
      <c r="AW27" s="1"/>
      <c r="AX27" s="1"/>
      <c r="AY27" s="1"/>
      <c r="AZ27" s="1"/>
      <c r="BA27" s="1"/>
      <c r="BB27" s="1"/>
      <c r="BC27" s="1"/>
      <c r="BD27" s="1"/>
      <c r="BE27" s="1"/>
      <c r="BF27" s="269"/>
      <c r="BG27" s="274">
        <v>4992015</v>
      </c>
      <c r="BH27" s="217"/>
      <c r="BI27" s="217"/>
      <c r="BJ27" s="217"/>
      <c r="BK27" s="217"/>
      <c r="BL27" s="217"/>
      <c r="BM27" s="217"/>
      <c r="BN27" s="279"/>
      <c r="BO27" s="282">
        <v>100</v>
      </c>
      <c r="BP27" s="282"/>
      <c r="BQ27" s="282"/>
      <c r="BR27" s="282"/>
      <c r="BS27" s="287">
        <v>382076</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4056501</v>
      </c>
      <c r="CS27" s="313"/>
      <c r="CT27" s="313"/>
      <c r="CU27" s="313"/>
      <c r="CV27" s="313"/>
      <c r="CW27" s="313"/>
      <c r="CX27" s="313"/>
      <c r="CY27" s="332"/>
      <c r="CZ27" s="283">
        <v>15.2</v>
      </c>
      <c r="DA27" s="335"/>
      <c r="DB27" s="335"/>
      <c r="DC27" s="338"/>
      <c r="DD27" s="288">
        <v>1442958</v>
      </c>
      <c r="DE27" s="313"/>
      <c r="DF27" s="313"/>
      <c r="DG27" s="313"/>
      <c r="DH27" s="313"/>
      <c r="DI27" s="313"/>
      <c r="DJ27" s="313"/>
      <c r="DK27" s="332"/>
      <c r="DL27" s="288">
        <v>994402</v>
      </c>
      <c r="DM27" s="313"/>
      <c r="DN27" s="313"/>
      <c r="DO27" s="313"/>
      <c r="DP27" s="313"/>
      <c r="DQ27" s="313"/>
      <c r="DR27" s="313"/>
      <c r="DS27" s="313"/>
      <c r="DT27" s="313"/>
      <c r="DU27" s="313"/>
      <c r="DV27" s="332"/>
      <c r="DW27" s="283">
        <v>6.5</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298202</v>
      </c>
      <c r="S28" s="217"/>
      <c r="T28" s="217"/>
      <c r="U28" s="217"/>
      <c r="V28" s="217"/>
      <c r="W28" s="217"/>
      <c r="X28" s="217"/>
      <c r="Y28" s="279"/>
      <c r="Z28" s="282">
        <v>1.1000000000000001</v>
      </c>
      <c r="AA28" s="282"/>
      <c r="AB28" s="282"/>
      <c r="AC28" s="282"/>
      <c r="AD28" s="287">
        <v>2316</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3755205</v>
      </c>
      <c r="CS28" s="217"/>
      <c r="CT28" s="217"/>
      <c r="CU28" s="217"/>
      <c r="CV28" s="217"/>
      <c r="CW28" s="217"/>
      <c r="CX28" s="217"/>
      <c r="CY28" s="279"/>
      <c r="CZ28" s="283">
        <v>14.1</v>
      </c>
      <c r="DA28" s="335"/>
      <c r="DB28" s="335"/>
      <c r="DC28" s="338"/>
      <c r="DD28" s="288">
        <v>3670563</v>
      </c>
      <c r="DE28" s="217"/>
      <c r="DF28" s="217"/>
      <c r="DG28" s="217"/>
      <c r="DH28" s="217"/>
      <c r="DI28" s="217"/>
      <c r="DJ28" s="217"/>
      <c r="DK28" s="279"/>
      <c r="DL28" s="288">
        <v>3669263</v>
      </c>
      <c r="DM28" s="217"/>
      <c r="DN28" s="217"/>
      <c r="DO28" s="217"/>
      <c r="DP28" s="217"/>
      <c r="DQ28" s="217"/>
      <c r="DR28" s="217"/>
      <c r="DS28" s="217"/>
      <c r="DT28" s="217"/>
      <c r="DU28" s="217"/>
      <c r="DV28" s="279"/>
      <c r="DW28" s="283">
        <v>24.1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123930</v>
      </c>
      <c r="S29" s="217"/>
      <c r="T29" s="217"/>
      <c r="U29" s="217"/>
      <c r="V29" s="217"/>
      <c r="W29" s="217"/>
      <c r="X29" s="217"/>
      <c r="Y29" s="279"/>
      <c r="Z29" s="282">
        <v>0.5</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3755077</v>
      </c>
      <c r="CS29" s="313"/>
      <c r="CT29" s="313"/>
      <c r="CU29" s="313"/>
      <c r="CV29" s="313"/>
      <c r="CW29" s="313"/>
      <c r="CX29" s="313"/>
      <c r="CY29" s="332"/>
      <c r="CZ29" s="283">
        <v>14.1</v>
      </c>
      <c r="DA29" s="335"/>
      <c r="DB29" s="335"/>
      <c r="DC29" s="338"/>
      <c r="DD29" s="288">
        <v>3670435</v>
      </c>
      <c r="DE29" s="313"/>
      <c r="DF29" s="313"/>
      <c r="DG29" s="313"/>
      <c r="DH29" s="313"/>
      <c r="DI29" s="313"/>
      <c r="DJ29" s="313"/>
      <c r="DK29" s="332"/>
      <c r="DL29" s="288">
        <v>3669135</v>
      </c>
      <c r="DM29" s="313"/>
      <c r="DN29" s="313"/>
      <c r="DO29" s="313"/>
      <c r="DP29" s="313"/>
      <c r="DQ29" s="313"/>
      <c r="DR29" s="313"/>
      <c r="DS29" s="313"/>
      <c r="DT29" s="313"/>
      <c r="DU29" s="313"/>
      <c r="DV29" s="332"/>
      <c r="DW29" s="283">
        <v>24.1</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3497004</v>
      </c>
      <c r="S30" s="217"/>
      <c r="T30" s="217"/>
      <c r="U30" s="217"/>
      <c r="V30" s="217"/>
      <c r="W30" s="217"/>
      <c r="X30" s="217"/>
      <c r="Y30" s="279"/>
      <c r="Z30" s="282">
        <v>12.8</v>
      </c>
      <c r="AA30" s="282"/>
      <c r="AB30" s="282"/>
      <c r="AC30" s="282"/>
      <c r="AD30" s="287" t="s">
        <v>198</v>
      </c>
      <c r="AE30" s="287"/>
      <c r="AF30" s="287"/>
      <c r="AG30" s="287"/>
      <c r="AH30" s="287"/>
      <c r="AI30" s="287"/>
      <c r="AJ30" s="287"/>
      <c r="AK30" s="287"/>
      <c r="AL30" s="283" t="s">
        <v>198</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161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3687755</v>
      </c>
      <c r="CS30" s="217"/>
      <c r="CT30" s="217"/>
      <c r="CU30" s="217"/>
      <c r="CV30" s="217"/>
      <c r="CW30" s="217"/>
      <c r="CX30" s="217"/>
      <c r="CY30" s="279"/>
      <c r="CZ30" s="283">
        <v>13.8</v>
      </c>
      <c r="DA30" s="335"/>
      <c r="DB30" s="335"/>
      <c r="DC30" s="338"/>
      <c r="DD30" s="288">
        <v>3603848</v>
      </c>
      <c r="DE30" s="217"/>
      <c r="DF30" s="217"/>
      <c r="DG30" s="217"/>
      <c r="DH30" s="217"/>
      <c r="DI30" s="217"/>
      <c r="DJ30" s="217"/>
      <c r="DK30" s="279"/>
      <c r="DL30" s="288">
        <v>3602548</v>
      </c>
      <c r="DM30" s="217"/>
      <c r="DN30" s="217"/>
      <c r="DO30" s="217"/>
      <c r="DP30" s="217"/>
      <c r="DQ30" s="217"/>
      <c r="DR30" s="217"/>
      <c r="DS30" s="217"/>
      <c r="DT30" s="217"/>
      <c r="DU30" s="217"/>
      <c r="DV30" s="279"/>
      <c r="DW30" s="283">
        <v>23.7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9</v>
      </c>
      <c r="AQ31" s="178"/>
      <c r="AR31" s="178"/>
      <c r="AS31" s="178"/>
      <c r="AT31" s="306" t="s">
        <v>394</v>
      </c>
      <c r="AU31" s="265"/>
      <c r="AV31" s="265"/>
      <c r="AW31" s="265"/>
      <c r="AX31" s="260" t="s">
        <v>268</v>
      </c>
      <c r="AY31" s="265"/>
      <c r="AZ31" s="265"/>
      <c r="BA31" s="265"/>
      <c r="BB31" s="265"/>
      <c r="BC31" s="265"/>
      <c r="BD31" s="265"/>
      <c r="BE31" s="265"/>
      <c r="BF31" s="268"/>
      <c r="BG31" s="318">
        <v>99.2</v>
      </c>
      <c r="BH31" s="322"/>
      <c r="BI31" s="322"/>
      <c r="BJ31" s="322"/>
      <c r="BK31" s="322"/>
      <c r="BL31" s="322"/>
      <c r="BM31" s="293">
        <v>97.6</v>
      </c>
      <c r="BN31" s="322"/>
      <c r="BO31" s="322"/>
      <c r="BP31" s="322"/>
      <c r="BQ31" s="324"/>
      <c r="BR31" s="318">
        <v>99.5</v>
      </c>
      <c r="BS31" s="322"/>
      <c r="BT31" s="322"/>
      <c r="BU31" s="322"/>
      <c r="BV31" s="322"/>
      <c r="BW31" s="322"/>
      <c r="BX31" s="293">
        <v>98.1</v>
      </c>
      <c r="BY31" s="322"/>
      <c r="BZ31" s="322"/>
      <c r="CA31" s="322"/>
      <c r="CB31" s="324"/>
      <c r="CD31" s="134"/>
      <c r="CE31" s="42"/>
      <c r="CF31" s="261" t="s">
        <v>309</v>
      </c>
      <c r="CG31" s="1"/>
      <c r="CH31" s="1"/>
      <c r="CI31" s="1"/>
      <c r="CJ31" s="1"/>
      <c r="CK31" s="1"/>
      <c r="CL31" s="1"/>
      <c r="CM31" s="1"/>
      <c r="CN31" s="1"/>
      <c r="CO31" s="1"/>
      <c r="CP31" s="1"/>
      <c r="CQ31" s="269"/>
      <c r="CR31" s="274">
        <v>67322</v>
      </c>
      <c r="CS31" s="313"/>
      <c r="CT31" s="313"/>
      <c r="CU31" s="313"/>
      <c r="CV31" s="313"/>
      <c r="CW31" s="313"/>
      <c r="CX31" s="313"/>
      <c r="CY31" s="332"/>
      <c r="CZ31" s="283">
        <v>0.3</v>
      </c>
      <c r="DA31" s="335"/>
      <c r="DB31" s="335"/>
      <c r="DC31" s="338"/>
      <c r="DD31" s="288">
        <v>66587</v>
      </c>
      <c r="DE31" s="313"/>
      <c r="DF31" s="313"/>
      <c r="DG31" s="313"/>
      <c r="DH31" s="313"/>
      <c r="DI31" s="313"/>
      <c r="DJ31" s="313"/>
      <c r="DK31" s="332"/>
      <c r="DL31" s="288">
        <v>66587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1960073</v>
      </c>
      <c r="S32" s="217"/>
      <c r="T32" s="217"/>
      <c r="U32" s="217"/>
      <c r="V32" s="217"/>
      <c r="W32" s="217"/>
      <c r="X32" s="217"/>
      <c r="Y32" s="279"/>
      <c r="Z32" s="282">
        <v>7.2</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243</v>
      </c>
      <c r="AX32" s="261" t="s">
        <v>373</v>
      </c>
      <c r="AY32" s="1"/>
      <c r="AZ32" s="1"/>
      <c r="BA32" s="1"/>
      <c r="BB32" s="1"/>
      <c r="BC32" s="1"/>
      <c r="BD32" s="1"/>
      <c r="BE32" s="1"/>
      <c r="BF32" s="269"/>
      <c r="BG32" s="319">
        <v>98.8</v>
      </c>
      <c r="BH32" s="313"/>
      <c r="BI32" s="313"/>
      <c r="BJ32" s="313"/>
      <c r="BK32" s="313"/>
      <c r="BL32" s="313"/>
      <c r="BM32" s="238">
        <v>97.7</v>
      </c>
      <c r="BN32" s="313"/>
      <c r="BO32" s="313"/>
      <c r="BP32" s="313"/>
      <c r="BQ32" s="316"/>
      <c r="BR32" s="319">
        <v>99.5</v>
      </c>
      <c r="BS32" s="313"/>
      <c r="BT32" s="313"/>
      <c r="BU32" s="313"/>
      <c r="BV32" s="313"/>
      <c r="BW32" s="313"/>
      <c r="BX32" s="238">
        <v>98.7</v>
      </c>
      <c r="BY32" s="313"/>
      <c r="BZ32" s="313"/>
      <c r="CA32" s="313"/>
      <c r="CB32" s="316"/>
      <c r="CD32" s="135"/>
      <c r="CE32" s="142"/>
      <c r="CF32" s="261" t="s">
        <v>397</v>
      </c>
      <c r="CG32" s="1"/>
      <c r="CH32" s="1"/>
      <c r="CI32" s="1"/>
      <c r="CJ32" s="1"/>
      <c r="CK32" s="1"/>
      <c r="CL32" s="1"/>
      <c r="CM32" s="1"/>
      <c r="CN32" s="1"/>
      <c r="CO32" s="1"/>
      <c r="CP32" s="1"/>
      <c r="CQ32" s="269"/>
      <c r="CR32" s="274">
        <v>128</v>
      </c>
      <c r="CS32" s="217"/>
      <c r="CT32" s="217"/>
      <c r="CU32" s="217"/>
      <c r="CV32" s="217"/>
      <c r="CW32" s="217"/>
      <c r="CX32" s="217"/>
      <c r="CY32" s="279"/>
      <c r="CZ32" s="283">
        <v>0</v>
      </c>
      <c r="DA32" s="335"/>
      <c r="DB32" s="335"/>
      <c r="DC32" s="338"/>
      <c r="DD32" s="288">
        <v>128</v>
      </c>
      <c r="DE32" s="217"/>
      <c r="DF32" s="217"/>
      <c r="DG32" s="217"/>
      <c r="DH32" s="217"/>
      <c r="DI32" s="217"/>
      <c r="DJ32" s="217"/>
      <c r="DK32" s="279"/>
      <c r="DL32" s="288">
        <v>128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31754</v>
      </c>
      <c r="S33" s="217"/>
      <c r="T33" s="217"/>
      <c r="U33" s="217"/>
      <c r="V33" s="217"/>
      <c r="W33" s="217"/>
      <c r="X33" s="217"/>
      <c r="Y33" s="279"/>
      <c r="Z33" s="282">
        <v>0.1</v>
      </c>
      <c r="AA33" s="282"/>
      <c r="AB33" s="282"/>
      <c r="AC33" s="282"/>
      <c r="AD33" s="287">
        <v>7052</v>
      </c>
      <c r="AE33" s="287"/>
      <c r="AF33" s="287"/>
      <c r="AG33" s="287"/>
      <c r="AH33" s="287"/>
      <c r="AI33" s="287"/>
      <c r="AJ33" s="287"/>
      <c r="AK33" s="287"/>
      <c r="AL33" s="283">
        <v>0</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99.3</v>
      </c>
      <c r="BH33" s="312"/>
      <c r="BI33" s="312"/>
      <c r="BJ33" s="312"/>
      <c r="BK33" s="312"/>
      <c r="BL33" s="312"/>
      <c r="BM33" s="294">
        <v>97.2</v>
      </c>
      <c r="BN33" s="312"/>
      <c r="BO33" s="312"/>
      <c r="BP33" s="312"/>
      <c r="BQ33" s="317"/>
      <c r="BR33" s="320">
        <v>99.4</v>
      </c>
      <c r="BS33" s="312"/>
      <c r="BT33" s="312"/>
      <c r="BU33" s="312"/>
      <c r="BV33" s="312"/>
      <c r="BW33" s="312"/>
      <c r="BX33" s="294">
        <v>97.6</v>
      </c>
      <c r="BY33" s="312"/>
      <c r="BZ33" s="312"/>
      <c r="CA33" s="312"/>
      <c r="CB33" s="317"/>
      <c r="CD33" s="261" t="s">
        <v>399</v>
      </c>
      <c r="CE33" s="1"/>
      <c r="CF33" s="1"/>
      <c r="CG33" s="1"/>
      <c r="CH33" s="1"/>
      <c r="CI33" s="1"/>
      <c r="CJ33" s="1"/>
      <c r="CK33" s="1"/>
      <c r="CL33" s="1"/>
      <c r="CM33" s="1"/>
      <c r="CN33" s="1"/>
      <c r="CO33" s="1"/>
      <c r="CP33" s="1"/>
      <c r="CQ33" s="269"/>
      <c r="CR33" s="274">
        <v>11155875</v>
      </c>
      <c r="CS33" s="313"/>
      <c r="CT33" s="313"/>
      <c r="CU33" s="313"/>
      <c r="CV33" s="313"/>
      <c r="CW33" s="313"/>
      <c r="CX33" s="313"/>
      <c r="CY33" s="332"/>
      <c r="CZ33" s="283">
        <v>41.9</v>
      </c>
      <c r="DA33" s="335"/>
      <c r="DB33" s="335"/>
      <c r="DC33" s="338"/>
      <c r="DD33" s="288">
        <v>7794395</v>
      </c>
      <c r="DE33" s="313"/>
      <c r="DF33" s="313"/>
      <c r="DG33" s="313"/>
      <c r="DH33" s="313"/>
      <c r="DI33" s="313"/>
      <c r="DJ33" s="313"/>
      <c r="DK33" s="332"/>
      <c r="DL33" s="288">
        <v>4962051</v>
      </c>
      <c r="DM33" s="313"/>
      <c r="DN33" s="313"/>
      <c r="DO33" s="313"/>
      <c r="DP33" s="313"/>
      <c r="DQ33" s="313"/>
      <c r="DR33" s="313"/>
      <c r="DS33" s="313"/>
      <c r="DT33" s="313"/>
      <c r="DU33" s="313"/>
      <c r="DV33" s="332"/>
      <c r="DW33" s="283">
        <v>32.6</v>
      </c>
      <c r="DX33" s="335"/>
      <c r="DY33" s="335"/>
      <c r="DZ33" s="335"/>
      <c r="EA33" s="335"/>
      <c r="EB33" s="335"/>
      <c r="EC33" s="360"/>
    </row>
    <row r="34" spans="2:133" ht="11.25" customHeight="1">
      <c r="B34" s="261" t="s">
        <v>141</v>
      </c>
      <c r="C34" s="1"/>
      <c r="D34" s="1"/>
      <c r="E34" s="1"/>
      <c r="F34" s="1"/>
      <c r="G34" s="1"/>
      <c r="H34" s="1"/>
      <c r="I34" s="1"/>
      <c r="J34" s="1"/>
      <c r="K34" s="1"/>
      <c r="L34" s="1"/>
      <c r="M34" s="1"/>
      <c r="N34" s="1"/>
      <c r="O34" s="1"/>
      <c r="P34" s="1"/>
      <c r="Q34" s="269"/>
      <c r="R34" s="274">
        <v>585605</v>
      </c>
      <c r="S34" s="217"/>
      <c r="T34" s="217"/>
      <c r="U34" s="217"/>
      <c r="V34" s="217"/>
      <c r="W34" s="217"/>
      <c r="X34" s="217"/>
      <c r="Y34" s="279"/>
      <c r="Z34" s="282">
        <v>2.1</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4277494</v>
      </c>
      <c r="CS34" s="217"/>
      <c r="CT34" s="217"/>
      <c r="CU34" s="217"/>
      <c r="CV34" s="217"/>
      <c r="CW34" s="217"/>
      <c r="CX34" s="217"/>
      <c r="CY34" s="279"/>
      <c r="CZ34" s="283">
        <v>16.100000000000001</v>
      </c>
      <c r="DA34" s="335"/>
      <c r="DB34" s="335"/>
      <c r="DC34" s="338"/>
      <c r="DD34" s="288">
        <v>2767613</v>
      </c>
      <c r="DE34" s="217"/>
      <c r="DF34" s="217"/>
      <c r="DG34" s="217"/>
      <c r="DH34" s="217"/>
      <c r="DI34" s="217"/>
      <c r="DJ34" s="217"/>
      <c r="DK34" s="279"/>
      <c r="DL34" s="288">
        <v>2092865</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1007788</v>
      </c>
      <c r="S35" s="217"/>
      <c r="T35" s="217"/>
      <c r="U35" s="217"/>
      <c r="V35" s="217"/>
      <c r="W35" s="217"/>
      <c r="X35" s="217"/>
      <c r="Y35" s="279"/>
      <c r="Z35" s="282">
        <v>3.7</v>
      </c>
      <c r="AA35" s="282"/>
      <c r="AB35" s="282"/>
      <c r="AC35" s="282"/>
      <c r="AD35" s="287" t="s">
        <v>198</v>
      </c>
      <c r="AE35" s="287"/>
      <c r="AF35" s="287"/>
      <c r="AG35" s="287"/>
      <c r="AH35" s="287"/>
      <c r="AI35" s="287"/>
      <c r="AJ35" s="287"/>
      <c r="AK35" s="287"/>
      <c r="AL35" s="283" t="s">
        <v>198</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231378</v>
      </c>
      <c r="CS35" s="313"/>
      <c r="CT35" s="313"/>
      <c r="CU35" s="313"/>
      <c r="CV35" s="313"/>
      <c r="CW35" s="313"/>
      <c r="CX35" s="313"/>
      <c r="CY35" s="332"/>
      <c r="CZ35" s="283">
        <v>0.9</v>
      </c>
      <c r="DA35" s="335"/>
      <c r="DB35" s="335"/>
      <c r="DC35" s="338"/>
      <c r="DD35" s="288">
        <v>208959</v>
      </c>
      <c r="DE35" s="313"/>
      <c r="DF35" s="313"/>
      <c r="DG35" s="313"/>
      <c r="DH35" s="313"/>
      <c r="DI35" s="313"/>
      <c r="DJ35" s="313"/>
      <c r="DK35" s="332"/>
      <c r="DL35" s="288">
        <v>192789</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809748</v>
      </c>
      <c r="S36" s="217"/>
      <c r="T36" s="217"/>
      <c r="U36" s="217"/>
      <c r="V36" s="217"/>
      <c r="W36" s="217"/>
      <c r="X36" s="217"/>
      <c r="Y36" s="279"/>
      <c r="Z36" s="282">
        <v>3</v>
      </c>
      <c r="AA36" s="282"/>
      <c r="AB36" s="282"/>
      <c r="AC36" s="282"/>
      <c r="AD36" s="287" t="s">
        <v>198</v>
      </c>
      <c r="AE36" s="287"/>
      <c r="AF36" s="287"/>
      <c r="AG36" s="287"/>
      <c r="AH36" s="287"/>
      <c r="AI36" s="287"/>
      <c r="AJ36" s="287"/>
      <c r="AK36" s="287"/>
      <c r="AL36" s="283" t="s">
        <v>198</v>
      </c>
      <c r="AM36" s="238"/>
      <c r="AN36" s="238"/>
      <c r="AO36" s="296"/>
      <c r="AP36" s="95"/>
      <c r="AQ36" s="301" t="s">
        <v>390</v>
      </c>
      <c r="AR36" s="304"/>
      <c r="AS36" s="304"/>
      <c r="AT36" s="304"/>
      <c r="AU36" s="304"/>
      <c r="AV36" s="304"/>
      <c r="AW36" s="304"/>
      <c r="AX36" s="304"/>
      <c r="AY36" s="309"/>
      <c r="AZ36" s="273">
        <v>3862785</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66931</v>
      </c>
      <c r="BW36" s="276"/>
      <c r="BX36" s="276"/>
      <c r="BY36" s="276"/>
      <c r="BZ36" s="276"/>
      <c r="CA36" s="276"/>
      <c r="CB36" s="315"/>
      <c r="CD36" s="261" t="s">
        <v>30</v>
      </c>
      <c r="CE36" s="1"/>
      <c r="CF36" s="1"/>
      <c r="CG36" s="1"/>
      <c r="CH36" s="1"/>
      <c r="CI36" s="1"/>
      <c r="CJ36" s="1"/>
      <c r="CK36" s="1"/>
      <c r="CL36" s="1"/>
      <c r="CM36" s="1"/>
      <c r="CN36" s="1"/>
      <c r="CO36" s="1"/>
      <c r="CP36" s="1"/>
      <c r="CQ36" s="269"/>
      <c r="CR36" s="274">
        <v>3177556</v>
      </c>
      <c r="CS36" s="217"/>
      <c r="CT36" s="217"/>
      <c r="CU36" s="217"/>
      <c r="CV36" s="217"/>
      <c r="CW36" s="217"/>
      <c r="CX36" s="217"/>
      <c r="CY36" s="279"/>
      <c r="CZ36" s="283">
        <v>11.9</v>
      </c>
      <c r="DA36" s="335"/>
      <c r="DB36" s="335"/>
      <c r="DC36" s="338"/>
      <c r="DD36" s="288">
        <v>2454152</v>
      </c>
      <c r="DE36" s="217"/>
      <c r="DF36" s="217"/>
      <c r="DG36" s="217"/>
      <c r="DH36" s="217"/>
      <c r="DI36" s="217"/>
      <c r="DJ36" s="217"/>
      <c r="DK36" s="279"/>
      <c r="DL36" s="288">
        <v>1123610</v>
      </c>
      <c r="DM36" s="217"/>
      <c r="DN36" s="217"/>
      <c r="DO36" s="217"/>
      <c r="DP36" s="217"/>
      <c r="DQ36" s="217"/>
      <c r="DR36" s="217"/>
      <c r="DS36" s="217"/>
      <c r="DT36" s="217"/>
      <c r="DU36" s="217"/>
      <c r="DV36" s="279"/>
      <c r="DW36" s="283">
        <v>7.4</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565543</v>
      </c>
      <c r="S37" s="217"/>
      <c r="T37" s="217"/>
      <c r="U37" s="217"/>
      <c r="V37" s="217"/>
      <c r="W37" s="217"/>
      <c r="X37" s="217"/>
      <c r="Y37" s="279"/>
      <c r="Z37" s="282">
        <v>2.1</v>
      </c>
      <c r="AA37" s="282"/>
      <c r="AB37" s="282"/>
      <c r="AC37" s="282"/>
      <c r="AD37" s="287">
        <v>4764</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1195489</v>
      </c>
      <c r="BA37" s="217"/>
      <c r="BB37" s="217"/>
      <c r="BC37" s="217"/>
      <c r="BD37" s="313"/>
      <c r="BE37" s="313"/>
      <c r="BF37" s="316"/>
      <c r="BG37" s="261" t="s">
        <v>413</v>
      </c>
      <c r="BH37" s="1"/>
      <c r="BI37" s="1"/>
      <c r="BJ37" s="1"/>
      <c r="BK37" s="1"/>
      <c r="BL37" s="1"/>
      <c r="BM37" s="1"/>
      <c r="BN37" s="1"/>
      <c r="BO37" s="1"/>
      <c r="BP37" s="1"/>
      <c r="BQ37" s="1"/>
      <c r="BR37" s="1"/>
      <c r="BS37" s="1"/>
      <c r="BT37" s="1"/>
      <c r="BU37" s="269"/>
      <c r="BV37" s="274">
        <v>23109</v>
      </c>
      <c r="BW37" s="217"/>
      <c r="BX37" s="217"/>
      <c r="BY37" s="217"/>
      <c r="BZ37" s="217"/>
      <c r="CA37" s="217"/>
      <c r="CB37" s="326"/>
      <c r="CD37" s="261" t="s">
        <v>157</v>
      </c>
      <c r="CE37" s="1"/>
      <c r="CF37" s="1"/>
      <c r="CG37" s="1"/>
      <c r="CH37" s="1"/>
      <c r="CI37" s="1"/>
      <c r="CJ37" s="1"/>
      <c r="CK37" s="1"/>
      <c r="CL37" s="1"/>
      <c r="CM37" s="1"/>
      <c r="CN37" s="1"/>
      <c r="CO37" s="1"/>
      <c r="CP37" s="1"/>
      <c r="CQ37" s="269"/>
      <c r="CR37" s="274">
        <v>24552</v>
      </c>
      <c r="CS37" s="313"/>
      <c r="CT37" s="313"/>
      <c r="CU37" s="313"/>
      <c r="CV37" s="313"/>
      <c r="CW37" s="313"/>
      <c r="CX37" s="313"/>
      <c r="CY37" s="332"/>
      <c r="CZ37" s="283">
        <v>0.1</v>
      </c>
      <c r="DA37" s="335"/>
      <c r="DB37" s="335"/>
      <c r="DC37" s="338"/>
      <c r="DD37" s="288">
        <v>24552</v>
      </c>
      <c r="DE37" s="313"/>
      <c r="DF37" s="313"/>
      <c r="DG37" s="313"/>
      <c r="DH37" s="313"/>
      <c r="DI37" s="313"/>
      <c r="DJ37" s="313"/>
      <c r="DK37" s="332"/>
      <c r="DL37" s="288">
        <v>1385</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1881200</v>
      </c>
      <c r="S38" s="217"/>
      <c r="T38" s="217"/>
      <c r="U38" s="217"/>
      <c r="V38" s="217"/>
      <c r="W38" s="217"/>
      <c r="X38" s="217"/>
      <c r="Y38" s="279"/>
      <c r="Z38" s="282">
        <v>6.9</v>
      </c>
      <c r="AA38" s="282"/>
      <c r="AB38" s="282"/>
      <c r="AC38" s="282"/>
      <c r="AD38" s="287" t="s">
        <v>198</v>
      </c>
      <c r="AE38" s="287"/>
      <c r="AF38" s="287"/>
      <c r="AG38" s="287"/>
      <c r="AH38" s="287"/>
      <c r="AI38" s="287"/>
      <c r="AJ38" s="287"/>
      <c r="AK38" s="287"/>
      <c r="AL38" s="283" t="s">
        <v>198</v>
      </c>
      <c r="AM38" s="238"/>
      <c r="AN38" s="238"/>
      <c r="AO38" s="296"/>
      <c r="AQ38" s="302" t="s">
        <v>415</v>
      </c>
      <c r="AR38" s="111"/>
      <c r="AS38" s="111"/>
      <c r="AT38" s="111"/>
      <c r="AU38" s="111"/>
      <c r="AV38" s="111"/>
      <c r="AW38" s="111"/>
      <c r="AX38" s="111"/>
      <c r="AY38" s="310"/>
      <c r="AZ38" s="274">
        <v>687211</v>
      </c>
      <c r="BA38" s="217"/>
      <c r="BB38" s="217"/>
      <c r="BC38" s="217"/>
      <c r="BD38" s="313"/>
      <c r="BE38" s="313"/>
      <c r="BF38" s="316"/>
      <c r="BG38" s="261" t="s">
        <v>419</v>
      </c>
      <c r="BH38" s="1"/>
      <c r="BI38" s="1"/>
      <c r="BJ38" s="1"/>
      <c r="BK38" s="1"/>
      <c r="BL38" s="1"/>
      <c r="BM38" s="1"/>
      <c r="BN38" s="1"/>
      <c r="BO38" s="1"/>
      <c r="BP38" s="1"/>
      <c r="BQ38" s="1"/>
      <c r="BR38" s="1"/>
      <c r="BS38" s="1"/>
      <c r="BT38" s="1"/>
      <c r="BU38" s="269"/>
      <c r="BV38" s="274">
        <v>4171</v>
      </c>
      <c r="BW38" s="217"/>
      <c r="BX38" s="217"/>
      <c r="BY38" s="217"/>
      <c r="BZ38" s="217"/>
      <c r="CA38" s="217"/>
      <c r="CB38" s="326"/>
      <c r="CD38" s="261" t="s">
        <v>420</v>
      </c>
      <c r="CE38" s="1"/>
      <c r="CF38" s="1"/>
      <c r="CG38" s="1"/>
      <c r="CH38" s="1"/>
      <c r="CI38" s="1"/>
      <c r="CJ38" s="1"/>
      <c r="CK38" s="1"/>
      <c r="CL38" s="1"/>
      <c r="CM38" s="1"/>
      <c r="CN38" s="1"/>
      <c r="CO38" s="1"/>
      <c r="CP38" s="1"/>
      <c r="CQ38" s="269"/>
      <c r="CR38" s="274">
        <v>2289956</v>
      </c>
      <c r="CS38" s="217"/>
      <c r="CT38" s="217"/>
      <c r="CU38" s="217"/>
      <c r="CV38" s="217"/>
      <c r="CW38" s="217"/>
      <c r="CX38" s="217"/>
      <c r="CY38" s="279"/>
      <c r="CZ38" s="283">
        <v>8.6</v>
      </c>
      <c r="DA38" s="335"/>
      <c r="DB38" s="335"/>
      <c r="DC38" s="338"/>
      <c r="DD38" s="288">
        <v>2000223</v>
      </c>
      <c r="DE38" s="217"/>
      <c r="DF38" s="217"/>
      <c r="DG38" s="217"/>
      <c r="DH38" s="217"/>
      <c r="DI38" s="217"/>
      <c r="DJ38" s="217"/>
      <c r="DK38" s="279"/>
      <c r="DL38" s="288">
        <v>1548707</v>
      </c>
      <c r="DM38" s="217"/>
      <c r="DN38" s="217"/>
      <c r="DO38" s="217"/>
      <c r="DP38" s="217"/>
      <c r="DQ38" s="217"/>
      <c r="DR38" s="217"/>
      <c r="DS38" s="217"/>
      <c r="DT38" s="217"/>
      <c r="DU38" s="217"/>
      <c r="DV38" s="279"/>
      <c r="DW38" s="283">
        <v>10.199999999999999</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302</v>
      </c>
      <c r="AR39" s="111"/>
      <c r="AS39" s="111"/>
      <c r="AT39" s="111"/>
      <c r="AU39" s="111"/>
      <c r="AV39" s="111"/>
      <c r="AW39" s="111"/>
      <c r="AX39" s="111"/>
      <c r="AY39" s="310"/>
      <c r="AZ39" s="274">
        <v>189625</v>
      </c>
      <c r="BA39" s="217"/>
      <c r="BB39" s="217"/>
      <c r="BC39" s="217"/>
      <c r="BD39" s="313"/>
      <c r="BE39" s="313"/>
      <c r="BF39" s="316"/>
      <c r="BG39" s="261" t="s">
        <v>334</v>
      </c>
      <c r="BH39" s="1"/>
      <c r="BI39" s="1"/>
      <c r="BJ39" s="1"/>
      <c r="BK39" s="1"/>
      <c r="BL39" s="1"/>
      <c r="BM39" s="1"/>
      <c r="BN39" s="1"/>
      <c r="BO39" s="1"/>
      <c r="BP39" s="1"/>
      <c r="BQ39" s="1"/>
      <c r="BR39" s="1"/>
      <c r="BS39" s="1"/>
      <c r="BT39" s="1"/>
      <c r="BU39" s="269"/>
      <c r="BV39" s="274">
        <v>6160</v>
      </c>
      <c r="BW39" s="217"/>
      <c r="BX39" s="217"/>
      <c r="BY39" s="217"/>
      <c r="BZ39" s="217"/>
      <c r="CA39" s="217"/>
      <c r="CB39" s="326"/>
      <c r="CD39" s="261" t="s">
        <v>425</v>
      </c>
      <c r="CE39" s="1"/>
      <c r="CF39" s="1"/>
      <c r="CG39" s="1"/>
      <c r="CH39" s="1"/>
      <c r="CI39" s="1"/>
      <c r="CJ39" s="1"/>
      <c r="CK39" s="1"/>
      <c r="CL39" s="1"/>
      <c r="CM39" s="1"/>
      <c r="CN39" s="1"/>
      <c r="CO39" s="1"/>
      <c r="CP39" s="1"/>
      <c r="CQ39" s="269"/>
      <c r="CR39" s="274">
        <v>1005411</v>
      </c>
      <c r="CS39" s="313"/>
      <c r="CT39" s="313"/>
      <c r="CU39" s="313"/>
      <c r="CV39" s="313"/>
      <c r="CW39" s="313"/>
      <c r="CX39" s="313"/>
      <c r="CY39" s="332"/>
      <c r="CZ39" s="283">
        <v>3.8</v>
      </c>
      <c r="DA39" s="335"/>
      <c r="DB39" s="335"/>
      <c r="DC39" s="338"/>
      <c r="DD39" s="288">
        <v>359368</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82400</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428</v>
      </c>
      <c r="AR40" s="111"/>
      <c r="AS40" s="111"/>
      <c r="AT40" s="111"/>
      <c r="AU40" s="111"/>
      <c r="AV40" s="111"/>
      <c r="AW40" s="111"/>
      <c r="AX40" s="111"/>
      <c r="AY40" s="310"/>
      <c r="AZ40" s="274" t="s">
        <v>198</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99</v>
      </c>
      <c r="BW40" s="217"/>
      <c r="BX40" s="217"/>
      <c r="BY40" s="217"/>
      <c r="BZ40" s="217"/>
      <c r="CA40" s="217"/>
      <c r="CB40" s="326"/>
      <c r="CD40" s="261" t="s">
        <v>369</v>
      </c>
      <c r="CE40" s="1"/>
      <c r="CF40" s="1"/>
      <c r="CG40" s="1"/>
      <c r="CH40" s="1"/>
      <c r="CI40" s="1"/>
      <c r="CJ40" s="1"/>
      <c r="CK40" s="1"/>
      <c r="CL40" s="1"/>
      <c r="CM40" s="1"/>
      <c r="CN40" s="1"/>
      <c r="CO40" s="1"/>
      <c r="CP40" s="1"/>
      <c r="CQ40" s="269"/>
      <c r="CR40" s="274">
        <v>174080</v>
      </c>
      <c r="CS40" s="217"/>
      <c r="CT40" s="217"/>
      <c r="CU40" s="217"/>
      <c r="CV40" s="217"/>
      <c r="CW40" s="217"/>
      <c r="CX40" s="217"/>
      <c r="CY40" s="279"/>
      <c r="CZ40" s="283">
        <v>0.7</v>
      </c>
      <c r="DA40" s="335"/>
      <c r="DB40" s="335"/>
      <c r="DC40" s="338"/>
      <c r="DD40" s="288">
        <v>4080</v>
      </c>
      <c r="DE40" s="217"/>
      <c r="DF40" s="217"/>
      <c r="DG40" s="217"/>
      <c r="DH40" s="217"/>
      <c r="DI40" s="217"/>
      <c r="DJ40" s="217"/>
      <c r="DK40" s="279"/>
      <c r="DL40" s="288">
        <v>4080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27326704</v>
      </c>
      <c r="S41" s="277"/>
      <c r="T41" s="277"/>
      <c r="U41" s="277"/>
      <c r="V41" s="277"/>
      <c r="W41" s="277"/>
      <c r="X41" s="277"/>
      <c r="Y41" s="280"/>
      <c r="Z41" s="284">
        <v>100</v>
      </c>
      <c r="AA41" s="284"/>
      <c r="AB41" s="284"/>
      <c r="AC41" s="284"/>
      <c r="AD41" s="289">
        <v>15120031</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298672</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198</v>
      </c>
      <c r="BW41" s="217"/>
      <c r="BX41" s="217"/>
      <c r="BY41" s="217"/>
      <c r="BZ41" s="217"/>
      <c r="CA41" s="217"/>
      <c r="CB41" s="326"/>
      <c r="CD41" s="261" t="s">
        <v>280</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1491788</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485</v>
      </c>
      <c r="BW42" s="277"/>
      <c r="BX42" s="277"/>
      <c r="BY42" s="277"/>
      <c r="BZ42" s="277"/>
      <c r="CA42" s="277"/>
      <c r="CB42" s="327"/>
      <c r="CD42" s="261" t="s">
        <v>272</v>
      </c>
      <c r="CE42" s="1"/>
      <c r="CF42" s="1"/>
      <c r="CG42" s="1"/>
      <c r="CH42" s="1"/>
      <c r="CI42" s="1"/>
      <c r="CJ42" s="1"/>
      <c r="CK42" s="1"/>
      <c r="CL42" s="1"/>
      <c r="CM42" s="1"/>
      <c r="CN42" s="1"/>
      <c r="CO42" s="1"/>
      <c r="CP42" s="1"/>
      <c r="CQ42" s="269"/>
      <c r="CR42" s="274">
        <v>3109619</v>
      </c>
      <c r="CS42" s="313"/>
      <c r="CT42" s="313"/>
      <c r="CU42" s="313"/>
      <c r="CV42" s="313"/>
      <c r="CW42" s="313"/>
      <c r="CX42" s="313"/>
      <c r="CY42" s="332"/>
      <c r="CZ42" s="283">
        <v>11.7</v>
      </c>
      <c r="DA42" s="335"/>
      <c r="DB42" s="335"/>
      <c r="DC42" s="338"/>
      <c r="DD42" s="288">
        <v>404396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86</v>
      </c>
      <c r="CE43" s="1"/>
      <c r="CF43" s="1"/>
      <c r="CG43" s="1"/>
      <c r="CH43" s="1"/>
      <c r="CI43" s="1"/>
      <c r="CJ43" s="1"/>
      <c r="CK43" s="1"/>
      <c r="CL43" s="1"/>
      <c r="CM43" s="1"/>
      <c r="CN43" s="1"/>
      <c r="CO43" s="1"/>
      <c r="CP43" s="1"/>
      <c r="CQ43" s="269"/>
      <c r="CR43" s="274">
        <v>75523</v>
      </c>
      <c r="CS43" s="313"/>
      <c r="CT43" s="313"/>
      <c r="CU43" s="313"/>
      <c r="CV43" s="313"/>
      <c r="CW43" s="313"/>
      <c r="CX43" s="313"/>
      <c r="CY43" s="332"/>
      <c r="CZ43" s="283">
        <v>0.3</v>
      </c>
      <c r="DA43" s="335"/>
      <c r="DB43" s="335"/>
      <c r="DC43" s="338"/>
      <c r="DD43" s="288">
        <v>75331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434</v>
      </c>
      <c r="CG44" s="1"/>
      <c r="CH44" s="1"/>
      <c r="CI44" s="1"/>
      <c r="CJ44" s="1"/>
      <c r="CK44" s="1"/>
      <c r="CL44" s="1"/>
      <c r="CM44" s="1"/>
      <c r="CN44" s="1"/>
      <c r="CO44" s="1"/>
      <c r="CP44" s="1"/>
      <c r="CQ44" s="269"/>
      <c r="CR44" s="274">
        <v>2943476</v>
      </c>
      <c r="CS44" s="217"/>
      <c r="CT44" s="217"/>
      <c r="CU44" s="217"/>
      <c r="CV44" s="217"/>
      <c r="CW44" s="217"/>
      <c r="CX44" s="217"/>
      <c r="CY44" s="279"/>
      <c r="CZ44" s="283">
        <v>11</v>
      </c>
      <c r="DA44" s="238"/>
      <c r="DB44" s="238"/>
      <c r="DC44" s="285"/>
      <c r="DD44" s="288">
        <v>340255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1429424</v>
      </c>
      <c r="CS45" s="313"/>
      <c r="CT45" s="313"/>
      <c r="CU45" s="313"/>
      <c r="CV45" s="313"/>
      <c r="CW45" s="313"/>
      <c r="CX45" s="313"/>
      <c r="CY45" s="332"/>
      <c r="CZ45" s="283">
        <v>5.4</v>
      </c>
      <c r="DA45" s="335"/>
      <c r="DB45" s="335"/>
      <c r="DC45" s="338"/>
      <c r="DD45" s="288">
        <v>109729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1479883</v>
      </c>
      <c r="CS46" s="217"/>
      <c r="CT46" s="217"/>
      <c r="CU46" s="217"/>
      <c r="CV46" s="217"/>
      <c r="CW46" s="217"/>
      <c r="CX46" s="217"/>
      <c r="CY46" s="279"/>
      <c r="CZ46" s="283">
        <v>5.6</v>
      </c>
      <c r="DA46" s="238"/>
      <c r="DB46" s="238"/>
      <c r="DC46" s="285"/>
      <c r="DD46" s="288">
        <v>225157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166143</v>
      </c>
      <c r="CS47" s="313"/>
      <c r="CT47" s="313"/>
      <c r="CU47" s="313"/>
      <c r="CV47" s="313"/>
      <c r="CW47" s="313"/>
      <c r="CX47" s="313"/>
      <c r="CY47" s="332"/>
      <c r="CZ47" s="283">
        <v>0.6</v>
      </c>
      <c r="DA47" s="335"/>
      <c r="DB47" s="335"/>
      <c r="DC47" s="338"/>
      <c r="DD47" s="288">
        <v>64141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439</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26648116</v>
      </c>
      <c r="CS49" s="312"/>
      <c r="CT49" s="312"/>
      <c r="CU49" s="312"/>
      <c r="CV49" s="312"/>
      <c r="CW49" s="312"/>
      <c r="CX49" s="312"/>
      <c r="CY49" s="333"/>
      <c r="CZ49" s="292">
        <v>100</v>
      </c>
      <c r="DA49" s="336"/>
      <c r="DB49" s="336"/>
      <c r="DC49" s="339"/>
      <c r="DD49" s="342">
        <v>17588773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gtJyQN4TvOM/3ypMdo8LoWR9hmSWFSqIVM2MbGON6XRfPyPLREk67UanKnwStQ0fvs6qh2STPiIlrIMnN/DvA==" saltValue="b9hHc6B3X3JpWg6SYrkv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79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177</v>
      </c>
      <c r="R5" s="447"/>
      <c r="S5" s="447"/>
      <c r="T5" s="447"/>
      <c r="U5" s="458"/>
      <c r="V5" s="435" t="s">
        <v>443</v>
      </c>
      <c r="W5" s="447"/>
      <c r="X5" s="447"/>
      <c r="Y5" s="447"/>
      <c r="Z5" s="458"/>
      <c r="AA5" s="435" t="s">
        <v>444</v>
      </c>
      <c r="AB5" s="447"/>
      <c r="AC5" s="447"/>
      <c r="AD5" s="447"/>
      <c r="AE5" s="447"/>
      <c r="AF5" s="504" t="s">
        <v>175</v>
      </c>
      <c r="AG5" s="447"/>
      <c r="AH5" s="447"/>
      <c r="AI5" s="447"/>
      <c r="AJ5" s="522"/>
      <c r="AK5" s="447" t="s">
        <v>445</v>
      </c>
      <c r="AL5" s="447"/>
      <c r="AM5" s="447"/>
      <c r="AN5" s="447"/>
      <c r="AO5" s="458"/>
      <c r="AP5" s="435" t="s">
        <v>446</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317</v>
      </c>
      <c r="CN5" s="447"/>
      <c r="CO5" s="447"/>
      <c r="CP5" s="447"/>
      <c r="CQ5" s="458"/>
      <c r="CR5" s="435" t="s">
        <v>238</v>
      </c>
      <c r="CS5" s="447"/>
      <c r="CT5" s="447"/>
      <c r="CU5" s="447"/>
      <c r="CV5" s="458"/>
      <c r="CW5" s="435" t="s">
        <v>50</v>
      </c>
      <c r="CX5" s="447"/>
      <c r="CY5" s="447"/>
      <c r="CZ5" s="447"/>
      <c r="DA5" s="458"/>
      <c r="DB5" s="435" t="s">
        <v>417</v>
      </c>
      <c r="DC5" s="447"/>
      <c r="DD5" s="447"/>
      <c r="DE5" s="447"/>
      <c r="DF5" s="458"/>
      <c r="DG5" s="700" t="s">
        <v>236</v>
      </c>
      <c r="DH5" s="703"/>
      <c r="DI5" s="703"/>
      <c r="DJ5" s="703"/>
      <c r="DK5" s="708"/>
      <c r="DL5" s="700" t="s">
        <v>451</v>
      </c>
      <c r="DM5" s="703"/>
      <c r="DN5" s="703"/>
      <c r="DO5" s="703"/>
      <c r="DP5" s="708"/>
      <c r="DQ5" s="435" t="s">
        <v>453</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27371</v>
      </c>
      <c r="R7" s="449"/>
      <c r="S7" s="449"/>
      <c r="T7" s="449"/>
      <c r="U7" s="449"/>
      <c r="V7" s="449">
        <v>26693</v>
      </c>
      <c r="W7" s="449"/>
      <c r="X7" s="449"/>
      <c r="Y7" s="449"/>
      <c r="Z7" s="449"/>
      <c r="AA7" s="449">
        <v>679</v>
      </c>
      <c r="AB7" s="449"/>
      <c r="AC7" s="449"/>
      <c r="AD7" s="449"/>
      <c r="AE7" s="492"/>
      <c r="AF7" s="506">
        <v>593</v>
      </c>
      <c r="AG7" s="519"/>
      <c r="AH7" s="519"/>
      <c r="AI7" s="519"/>
      <c r="AJ7" s="524"/>
      <c r="AK7" s="532">
        <v>18</v>
      </c>
      <c r="AL7" s="449"/>
      <c r="AM7" s="449"/>
      <c r="AN7" s="449"/>
      <c r="AO7" s="449"/>
      <c r="AP7" s="449">
        <v>27814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228</v>
      </c>
      <c r="BT7" s="419"/>
      <c r="BU7" s="419"/>
      <c r="BV7" s="419"/>
      <c r="BW7" s="419"/>
      <c r="BX7" s="419"/>
      <c r="BY7" s="419"/>
      <c r="BZ7" s="419"/>
      <c r="CA7" s="419"/>
      <c r="CB7" s="419"/>
      <c r="CC7" s="419"/>
      <c r="CD7" s="419"/>
      <c r="CE7" s="419"/>
      <c r="CF7" s="419"/>
      <c r="CG7" s="431"/>
      <c r="CH7" s="663">
        <v>-4</v>
      </c>
      <c r="CI7" s="666"/>
      <c r="CJ7" s="666"/>
      <c r="CK7" s="666"/>
      <c r="CL7" s="681"/>
      <c r="CM7" s="663">
        <v>46</v>
      </c>
      <c r="CN7" s="666"/>
      <c r="CO7" s="666"/>
      <c r="CP7" s="666"/>
      <c r="CQ7" s="681"/>
      <c r="CR7" s="663">
        <v>45</v>
      </c>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495</v>
      </c>
      <c r="BT8" s="420"/>
      <c r="BU8" s="420"/>
      <c r="BV8" s="420"/>
      <c r="BW8" s="420"/>
      <c r="BX8" s="420"/>
      <c r="BY8" s="420"/>
      <c r="BZ8" s="420"/>
      <c r="CA8" s="420"/>
      <c r="CB8" s="420"/>
      <c r="CC8" s="420"/>
      <c r="CD8" s="420"/>
      <c r="CE8" s="420"/>
      <c r="CF8" s="420"/>
      <c r="CG8" s="432"/>
      <c r="CH8" s="444">
        <v>0</v>
      </c>
      <c r="CI8" s="456"/>
      <c r="CJ8" s="456"/>
      <c r="CK8" s="456"/>
      <c r="CL8" s="682"/>
      <c r="CM8" s="444">
        <v>94</v>
      </c>
      <c r="CN8" s="456"/>
      <c r="CO8" s="456"/>
      <c r="CP8" s="456"/>
      <c r="CQ8" s="682"/>
      <c r="CR8" s="444">
        <v>1</v>
      </c>
      <c r="CS8" s="456"/>
      <c r="CT8" s="456"/>
      <c r="CU8" s="456"/>
      <c r="CV8" s="682"/>
      <c r="CW8" s="444">
        <v>5</v>
      </c>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222</v>
      </c>
      <c r="BT9" s="420"/>
      <c r="BU9" s="420"/>
      <c r="BV9" s="420"/>
      <c r="BW9" s="420"/>
      <c r="BX9" s="420"/>
      <c r="BY9" s="420"/>
      <c r="BZ9" s="420"/>
      <c r="CA9" s="420"/>
      <c r="CB9" s="420"/>
      <c r="CC9" s="420"/>
      <c r="CD9" s="420"/>
      <c r="CE9" s="420"/>
      <c r="CF9" s="420"/>
      <c r="CG9" s="432"/>
      <c r="CH9" s="444">
        <v>0</v>
      </c>
      <c r="CI9" s="456"/>
      <c r="CJ9" s="456"/>
      <c r="CK9" s="456"/>
      <c r="CL9" s="682"/>
      <c r="CM9" s="444">
        <v>5</v>
      </c>
      <c r="CN9" s="456"/>
      <c r="CO9" s="456"/>
      <c r="CP9" s="456"/>
      <c r="CQ9" s="682"/>
      <c r="CR9" s="444">
        <v>2</v>
      </c>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539</v>
      </c>
      <c r="BT10" s="420"/>
      <c r="BU10" s="420"/>
      <c r="BV10" s="420"/>
      <c r="BW10" s="420"/>
      <c r="BX10" s="420"/>
      <c r="BY10" s="420"/>
      <c r="BZ10" s="420"/>
      <c r="CA10" s="420"/>
      <c r="CB10" s="420"/>
      <c r="CC10" s="420"/>
      <c r="CD10" s="420"/>
      <c r="CE10" s="420"/>
      <c r="CF10" s="420"/>
      <c r="CG10" s="432"/>
      <c r="CH10" s="444">
        <v>13</v>
      </c>
      <c r="CI10" s="456"/>
      <c r="CJ10" s="456"/>
      <c r="CK10" s="456"/>
      <c r="CL10" s="682"/>
      <c r="CM10" s="444">
        <v>70</v>
      </c>
      <c r="CN10" s="456"/>
      <c r="CO10" s="456"/>
      <c r="CP10" s="456"/>
      <c r="CQ10" s="682"/>
      <c r="CR10" s="444">
        <v>30</v>
      </c>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314</v>
      </c>
      <c r="BT11" s="420"/>
      <c r="BU11" s="420"/>
      <c r="BV11" s="420"/>
      <c r="BW11" s="420"/>
      <c r="BX11" s="420"/>
      <c r="BY11" s="420"/>
      <c r="BZ11" s="420"/>
      <c r="CA11" s="420"/>
      <c r="CB11" s="420"/>
      <c r="CC11" s="420"/>
      <c r="CD11" s="420"/>
      <c r="CE11" s="420"/>
      <c r="CF11" s="420"/>
      <c r="CG11" s="432"/>
      <c r="CH11" s="444">
        <v>-4</v>
      </c>
      <c r="CI11" s="456"/>
      <c r="CJ11" s="456"/>
      <c r="CK11" s="456"/>
      <c r="CL11" s="682"/>
      <c r="CM11" s="444">
        <v>692</v>
      </c>
      <c r="CN11" s="456"/>
      <c r="CO11" s="456"/>
      <c r="CP11" s="456"/>
      <c r="CQ11" s="682"/>
      <c r="CR11" s="444">
        <v>100</v>
      </c>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298</v>
      </c>
      <c r="C23" s="421"/>
      <c r="D23" s="421"/>
      <c r="E23" s="421"/>
      <c r="F23" s="421"/>
      <c r="G23" s="421"/>
      <c r="H23" s="421"/>
      <c r="I23" s="421"/>
      <c r="J23" s="421"/>
      <c r="K23" s="421"/>
      <c r="L23" s="421"/>
      <c r="M23" s="421"/>
      <c r="N23" s="421"/>
      <c r="O23" s="421"/>
      <c r="P23" s="433"/>
      <c r="Q23" s="440">
        <v>27371</v>
      </c>
      <c r="R23" s="452"/>
      <c r="S23" s="452"/>
      <c r="T23" s="452"/>
      <c r="U23" s="452"/>
      <c r="V23" s="452">
        <v>26693</v>
      </c>
      <c r="W23" s="452"/>
      <c r="X23" s="452"/>
      <c r="Y23" s="452"/>
      <c r="Z23" s="452"/>
      <c r="AA23" s="452">
        <v>679</v>
      </c>
      <c r="AB23" s="452"/>
      <c r="AC23" s="452"/>
      <c r="AD23" s="452"/>
      <c r="AE23" s="494"/>
      <c r="AF23" s="508">
        <v>593</v>
      </c>
      <c r="AG23" s="452"/>
      <c r="AH23" s="452"/>
      <c r="AI23" s="452"/>
      <c r="AJ23" s="526"/>
      <c r="AK23" s="534"/>
      <c r="AL23" s="455"/>
      <c r="AM23" s="455"/>
      <c r="AN23" s="455"/>
      <c r="AO23" s="455"/>
      <c r="AP23" s="452">
        <v>27814</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241</v>
      </c>
      <c r="AG26" s="520"/>
      <c r="AH26" s="520"/>
      <c r="AI26" s="520"/>
      <c r="AJ26" s="527"/>
      <c r="AK26" s="447" t="s">
        <v>391</v>
      </c>
      <c r="AL26" s="447"/>
      <c r="AM26" s="447"/>
      <c r="AN26" s="447"/>
      <c r="AO26" s="458"/>
      <c r="AP26" s="435" t="s">
        <v>357</v>
      </c>
      <c r="AQ26" s="447"/>
      <c r="AR26" s="447"/>
      <c r="AS26" s="447"/>
      <c r="AT26" s="458"/>
      <c r="AU26" s="435" t="s">
        <v>461</v>
      </c>
      <c r="AV26" s="447"/>
      <c r="AW26" s="447"/>
      <c r="AX26" s="447"/>
      <c r="AY26" s="458"/>
      <c r="AZ26" s="435" t="s">
        <v>462</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4113</v>
      </c>
      <c r="R28" s="453"/>
      <c r="S28" s="453"/>
      <c r="T28" s="453"/>
      <c r="U28" s="453"/>
      <c r="V28" s="453">
        <v>4046</v>
      </c>
      <c r="W28" s="453"/>
      <c r="X28" s="453"/>
      <c r="Y28" s="453"/>
      <c r="Z28" s="453"/>
      <c r="AA28" s="453">
        <v>67</v>
      </c>
      <c r="AB28" s="453"/>
      <c r="AC28" s="453"/>
      <c r="AD28" s="453"/>
      <c r="AE28" s="495"/>
      <c r="AF28" s="511">
        <v>67</v>
      </c>
      <c r="AG28" s="453"/>
      <c r="AH28" s="453"/>
      <c r="AI28" s="453"/>
      <c r="AJ28" s="529"/>
      <c r="AK28" s="535"/>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464</v>
      </c>
      <c r="C29" s="420"/>
      <c r="D29" s="420"/>
      <c r="E29" s="420"/>
      <c r="F29" s="420"/>
      <c r="G29" s="420"/>
      <c r="H29" s="420"/>
      <c r="I29" s="420"/>
      <c r="J29" s="420"/>
      <c r="K29" s="420"/>
      <c r="L29" s="420"/>
      <c r="M29" s="420"/>
      <c r="N29" s="420"/>
      <c r="O29" s="420"/>
      <c r="P29" s="432"/>
      <c r="Q29" s="438">
        <v>1258</v>
      </c>
      <c r="R29" s="450"/>
      <c r="S29" s="450"/>
      <c r="T29" s="450"/>
      <c r="U29" s="450"/>
      <c r="V29" s="450">
        <v>1242</v>
      </c>
      <c r="W29" s="450"/>
      <c r="X29" s="450"/>
      <c r="Y29" s="450"/>
      <c r="Z29" s="450"/>
      <c r="AA29" s="450">
        <v>17</v>
      </c>
      <c r="AB29" s="450"/>
      <c r="AC29" s="450"/>
      <c r="AD29" s="450"/>
      <c r="AE29" s="461"/>
      <c r="AF29" s="507">
        <v>17</v>
      </c>
      <c r="AG29" s="456"/>
      <c r="AH29" s="456"/>
      <c r="AI29" s="456"/>
      <c r="AJ29" s="525"/>
      <c r="AK29" s="460"/>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279</v>
      </c>
      <c r="C30" s="420"/>
      <c r="D30" s="420"/>
      <c r="E30" s="420"/>
      <c r="F30" s="420"/>
      <c r="G30" s="420"/>
      <c r="H30" s="420"/>
      <c r="I30" s="420"/>
      <c r="J30" s="420"/>
      <c r="K30" s="420"/>
      <c r="L30" s="420"/>
      <c r="M30" s="420"/>
      <c r="N30" s="420"/>
      <c r="O30" s="420"/>
      <c r="P30" s="432"/>
      <c r="Q30" s="438">
        <v>5266</v>
      </c>
      <c r="R30" s="450"/>
      <c r="S30" s="450"/>
      <c r="T30" s="450"/>
      <c r="U30" s="450"/>
      <c r="V30" s="450">
        <v>5095</v>
      </c>
      <c r="W30" s="450"/>
      <c r="X30" s="450"/>
      <c r="Y30" s="450"/>
      <c r="Z30" s="450"/>
      <c r="AA30" s="450">
        <v>170</v>
      </c>
      <c r="AB30" s="450"/>
      <c r="AC30" s="450"/>
      <c r="AD30" s="450"/>
      <c r="AE30" s="461"/>
      <c r="AF30" s="507">
        <v>170</v>
      </c>
      <c r="AG30" s="456"/>
      <c r="AH30" s="456"/>
      <c r="AI30" s="456"/>
      <c r="AJ30" s="525"/>
      <c r="AK30" s="460"/>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227</v>
      </c>
      <c r="C31" s="420"/>
      <c r="D31" s="420"/>
      <c r="E31" s="420"/>
      <c r="F31" s="420"/>
      <c r="G31" s="420"/>
      <c r="H31" s="420"/>
      <c r="I31" s="420"/>
      <c r="J31" s="420"/>
      <c r="K31" s="420"/>
      <c r="L31" s="420"/>
      <c r="M31" s="420"/>
      <c r="N31" s="420"/>
      <c r="O31" s="420"/>
      <c r="P31" s="432"/>
      <c r="Q31" s="438">
        <v>2653</v>
      </c>
      <c r="R31" s="450"/>
      <c r="S31" s="450"/>
      <c r="T31" s="450"/>
      <c r="U31" s="450"/>
      <c r="V31" s="450">
        <v>2571</v>
      </c>
      <c r="W31" s="450"/>
      <c r="X31" s="450"/>
      <c r="Y31" s="450"/>
      <c r="Z31" s="450"/>
      <c r="AA31" s="450">
        <v>82</v>
      </c>
      <c r="AB31" s="450"/>
      <c r="AC31" s="450"/>
      <c r="AD31" s="450"/>
      <c r="AE31" s="461"/>
      <c r="AF31" s="507">
        <v>-107</v>
      </c>
      <c r="AG31" s="456"/>
      <c r="AH31" s="456"/>
      <c r="AI31" s="456"/>
      <c r="AJ31" s="525"/>
      <c r="AK31" s="460">
        <v>687</v>
      </c>
      <c r="AL31" s="450"/>
      <c r="AM31" s="450"/>
      <c r="AN31" s="450"/>
      <c r="AO31" s="450"/>
      <c r="AP31" s="450">
        <v>984</v>
      </c>
      <c r="AQ31" s="450"/>
      <c r="AR31" s="450"/>
      <c r="AS31" s="450"/>
      <c r="AT31" s="450"/>
      <c r="AU31" s="450">
        <v>599</v>
      </c>
      <c r="AV31" s="450"/>
      <c r="AW31" s="450"/>
      <c r="AX31" s="450"/>
      <c r="AY31" s="450"/>
      <c r="AZ31" s="597">
        <v>5</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466</v>
      </c>
      <c r="C32" s="420"/>
      <c r="D32" s="420"/>
      <c r="E32" s="420"/>
      <c r="F32" s="420"/>
      <c r="G32" s="420"/>
      <c r="H32" s="420"/>
      <c r="I32" s="420"/>
      <c r="J32" s="420"/>
      <c r="K32" s="420"/>
      <c r="L32" s="420"/>
      <c r="M32" s="420"/>
      <c r="N32" s="420"/>
      <c r="O32" s="420"/>
      <c r="P32" s="432"/>
      <c r="Q32" s="438">
        <v>996</v>
      </c>
      <c r="R32" s="450"/>
      <c r="S32" s="450"/>
      <c r="T32" s="450"/>
      <c r="U32" s="450"/>
      <c r="V32" s="450">
        <v>969</v>
      </c>
      <c r="W32" s="450"/>
      <c r="X32" s="450"/>
      <c r="Y32" s="450"/>
      <c r="Z32" s="450"/>
      <c r="AA32" s="450">
        <v>28</v>
      </c>
      <c r="AB32" s="450"/>
      <c r="AC32" s="450"/>
      <c r="AD32" s="450"/>
      <c r="AE32" s="461"/>
      <c r="AF32" s="507">
        <v>1123</v>
      </c>
      <c r="AG32" s="456"/>
      <c r="AH32" s="456"/>
      <c r="AI32" s="456"/>
      <c r="AJ32" s="525"/>
      <c r="AK32" s="460">
        <v>190</v>
      </c>
      <c r="AL32" s="450"/>
      <c r="AM32" s="450"/>
      <c r="AN32" s="450"/>
      <c r="AO32" s="450"/>
      <c r="AP32" s="450">
        <v>5509</v>
      </c>
      <c r="AQ32" s="450"/>
      <c r="AR32" s="450"/>
      <c r="AS32" s="450"/>
      <c r="AT32" s="450"/>
      <c r="AU32" s="450">
        <v>2154</v>
      </c>
      <c r="AV32" s="450"/>
      <c r="AW32" s="450"/>
      <c r="AX32" s="450"/>
      <c r="AY32" s="450"/>
      <c r="AZ32" s="597"/>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350</v>
      </c>
      <c r="C33" s="420"/>
      <c r="D33" s="420"/>
      <c r="E33" s="420"/>
      <c r="F33" s="420"/>
      <c r="G33" s="420"/>
      <c r="H33" s="420"/>
      <c r="I33" s="420"/>
      <c r="J33" s="420"/>
      <c r="K33" s="420"/>
      <c r="L33" s="420"/>
      <c r="M33" s="420"/>
      <c r="N33" s="420"/>
      <c r="O33" s="420"/>
      <c r="P33" s="432"/>
      <c r="Q33" s="438">
        <v>1044</v>
      </c>
      <c r="R33" s="450"/>
      <c r="S33" s="450"/>
      <c r="T33" s="450"/>
      <c r="U33" s="450"/>
      <c r="V33" s="450">
        <v>953</v>
      </c>
      <c r="W33" s="450"/>
      <c r="X33" s="450"/>
      <c r="Y33" s="450"/>
      <c r="Z33" s="450"/>
      <c r="AA33" s="450">
        <v>91</v>
      </c>
      <c r="AB33" s="450"/>
      <c r="AC33" s="450"/>
      <c r="AD33" s="450"/>
      <c r="AE33" s="461"/>
      <c r="AF33" s="507">
        <v>418</v>
      </c>
      <c r="AG33" s="456"/>
      <c r="AH33" s="456"/>
      <c r="AI33" s="456"/>
      <c r="AJ33" s="525"/>
      <c r="AK33" s="460">
        <v>696</v>
      </c>
      <c r="AL33" s="450"/>
      <c r="AM33" s="450"/>
      <c r="AN33" s="450"/>
      <c r="AO33" s="450"/>
      <c r="AP33" s="450">
        <v>10590</v>
      </c>
      <c r="AQ33" s="450"/>
      <c r="AR33" s="450"/>
      <c r="AS33" s="450"/>
      <c r="AT33" s="450"/>
      <c r="AU33" s="450">
        <v>7276</v>
      </c>
      <c r="AV33" s="450"/>
      <c r="AW33" s="450"/>
      <c r="AX33" s="450"/>
      <c r="AY33" s="450"/>
      <c r="AZ33" s="597"/>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468</v>
      </c>
      <c r="C34" s="420"/>
      <c r="D34" s="420"/>
      <c r="E34" s="420"/>
      <c r="F34" s="420"/>
      <c r="G34" s="420"/>
      <c r="H34" s="420"/>
      <c r="I34" s="420"/>
      <c r="J34" s="420"/>
      <c r="K34" s="420"/>
      <c r="L34" s="420"/>
      <c r="M34" s="420"/>
      <c r="N34" s="420"/>
      <c r="O34" s="420"/>
      <c r="P34" s="432"/>
      <c r="Q34" s="438">
        <v>831</v>
      </c>
      <c r="R34" s="450"/>
      <c r="S34" s="450"/>
      <c r="T34" s="450"/>
      <c r="U34" s="450"/>
      <c r="V34" s="450">
        <v>801</v>
      </c>
      <c r="W34" s="450"/>
      <c r="X34" s="450"/>
      <c r="Y34" s="450"/>
      <c r="Z34" s="450"/>
      <c r="AA34" s="450">
        <v>31</v>
      </c>
      <c r="AB34" s="450"/>
      <c r="AC34" s="450"/>
      <c r="AD34" s="450"/>
      <c r="AE34" s="461"/>
      <c r="AF34" s="507">
        <v>31</v>
      </c>
      <c r="AG34" s="456"/>
      <c r="AH34" s="456"/>
      <c r="AI34" s="456"/>
      <c r="AJ34" s="525"/>
      <c r="AK34" s="460">
        <v>479</v>
      </c>
      <c r="AL34" s="450"/>
      <c r="AM34" s="450"/>
      <c r="AN34" s="450"/>
      <c r="AO34" s="450"/>
      <c r="AP34" s="450">
        <v>3825</v>
      </c>
      <c r="AQ34" s="450"/>
      <c r="AR34" s="450"/>
      <c r="AS34" s="450"/>
      <c r="AT34" s="450"/>
      <c r="AU34" s="450">
        <v>3825</v>
      </c>
      <c r="AV34" s="450"/>
      <c r="AW34" s="450"/>
      <c r="AX34" s="450"/>
      <c r="AY34" s="450"/>
      <c r="AZ34" s="597"/>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469</v>
      </c>
      <c r="C35" s="420"/>
      <c r="D35" s="420"/>
      <c r="E35" s="420"/>
      <c r="F35" s="420"/>
      <c r="G35" s="420"/>
      <c r="H35" s="420"/>
      <c r="I35" s="420"/>
      <c r="J35" s="420"/>
      <c r="K35" s="420"/>
      <c r="L35" s="420"/>
      <c r="M35" s="420"/>
      <c r="N35" s="420"/>
      <c r="O35" s="420"/>
      <c r="P35" s="432"/>
      <c r="Q35" s="438">
        <v>224</v>
      </c>
      <c r="R35" s="450"/>
      <c r="S35" s="450"/>
      <c r="T35" s="450"/>
      <c r="U35" s="450"/>
      <c r="V35" s="450">
        <v>216</v>
      </c>
      <c r="W35" s="450"/>
      <c r="X35" s="450"/>
      <c r="Y35" s="450"/>
      <c r="Z35" s="450"/>
      <c r="AA35" s="450">
        <v>8</v>
      </c>
      <c r="AB35" s="450"/>
      <c r="AC35" s="450"/>
      <c r="AD35" s="450"/>
      <c r="AE35" s="461"/>
      <c r="AF35" s="507">
        <v>8</v>
      </c>
      <c r="AG35" s="456"/>
      <c r="AH35" s="456"/>
      <c r="AI35" s="456"/>
      <c r="AJ35" s="525"/>
      <c r="AK35" s="460">
        <v>0</v>
      </c>
      <c r="AL35" s="450"/>
      <c r="AM35" s="450"/>
      <c r="AN35" s="450"/>
      <c r="AO35" s="450"/>
      <c r="AP35" s="450">
        <v>414</v>
      </c>
      <c r="AQ35" s="450"/>
      <c r="AR35" s="450"/>
      <c r="AS35" s="450"/>
      <c r="AT35" s="450"/>
      <c r="AU35" s="450">
        <v>0</v>
      </c>
      <c r="AV35" s="450"/>
      <c r="AW35" s="450"/>
      <c r="AX35" s="450"/>
      <c r="AY35" s="450"/>
      <c r="AZ35" s="597"/>
      <c r="BA35" s="597"/>
      <c r="BB35" s="597"/>
      <c r="BC35" s="597"/>
      <c r="BD35" s="597"/>
      <c r="BE35" s="565" t="s">
        <v>22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1726</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241</v>
      </c>
      <c r="AG66" s="520"/>
      <c r="AH66" s="520"/>
      <c r="AI66" s="520"/>
      <c r="AJ66" s="530"/>
      <c r="AK66" s="435" t="s">
        <v>391</v>
      </c>
      <c r="AL66" s="397"/>
      <c r="AM66" s="397"/>
      <c r="AN66" s="397"/>
      <c r="AO66" s="429"/>
      <c r="AP66" s="435" t="s">
        <v>357</v>
      </c>
      <c r="AQ66" s="447"/>
      <c r="AR66" s="447"/>
      <c r="AS66" s="447"/>
      <c r="AT66" s="458"/>
      <c r="AU66" s="435" t="s">
        <v>472</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161</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161</v>
      </c>
      <c r="CB109" s="406"/>
      <c r="CC109" s="406"/>
      <c r="CD109" s="406"/>
      <c r="CE109" s="469"/>
      <c r="CF109" s="655" t="s">
        <v>480</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161</v>
      </c>
      <c r="DR109" s="406"/>
      <c r="DS109" s="406"/>
      <c r="DT109" s="406"/>
      <c r="DU109" s="469"/>
      <c r="DV109" s="480" t="s">
        <v>480</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3924562</v>
      </c>
      <c r="AB110" s="487"/>
      <c r="AC110" s="487"/>
      <c r="AD110" s="487"/>
      <c r="AE110" s="498"/>
      <c r="AF110" s="514">
        <v>3910922</v>
      </c>
      <c r="AG110" s="487"/>
      <c r="AH110" s="487"/>
      <c r="AI110" s="487"/>
      <c r="AJ110" s="498"/>
      <c r="AK110" s="514">
        <v>3753777</v>
      </c>
      <c r="AL110" s="487"/>
      <c r="AM110" s="487"/>
      <c r="AN110" s="487"/>
      <c r="AO110" s="498"/>
      <c r="AP110" s="538">
        <v>33.299999999999997</v>
      </c>
      <c r="AQ110" s="546"/>
      <c r="AR110" s="546"/>
      <c r="AS110" s="546"/>
      <c r="AT110" s="556"/>
      <c r="AU110" s="568" t="s">
        <v>120</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32068452</v>
      </c>
      <c r="BR110" s="640"/>
      <c r="BS110" s="640"/>
      <c r="BT110" s="640"/>
      <c r="BU110" s="640"/>
      <c r="BV110" s="640">
        <v>29620197</v>
      </c>
      <c r="BW110" s="640"/>
      <c r="BX110" s="640"/>
      <c r="BY110" s="640"/>
      <c r="BZ110" s="640"/>
      <c r="CA110" s="640">
        <v>27813642</v>
      </c>
      <c r="CB110" s="640"/>
      <c r="CC110" s="640"/>
      <c r="CD110" s="640"/>
      <c r="CE110" s="640"/>
      <c r="CF110" s="656">
        <v>246.5</v>
      </c>
      <c r="CG110" s="660"/>
      <c r="CH110" s="660"/>
      <c r="CI110" s="660"/>
      <c r="CJ110" s="660"/>
      <c r="CK110" s="672" t="s">
        <v>388</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121325</v>
      </c>
      <c r="BR111" s="641"/>
      <c r="BS111" s="641"/>
      <c r="BT111" s="641"/>
      <c r="BU111" s="641"/>
      <c r="BV111" s="641">
        <v>99693</v>
      </c>
      <c r="BW111" s="641"/>
      <c r="BX111" s="641"/>
      <c r="BY111" s="641"/>
      <c r="BZ111" s="641"/>
      <c r="CA111" s="641">
        <v>80221</v>
      </c>
      <c r="CB111" s="641"/>
      <c r="CC111" s="641"/>
      <c r="CD111" s="641"/>
      <c r="CE111" s="641"/>
      <c r="CF111" s="657">
        <v>0.7</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151</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15580201</v>
      </c>
      <c r="BR112" s="641"/>
      <c r="BS112" s="641"/>
      <c r="BT112" s="641"/>
      <c r="BU112" s="641"/>
      <c r="BV112" s="641">
        <v>14756441</v>
      </c>
      <c r="BW112" s="641"/>
      <c r="BX112" s="641"/>
      <c r="BY112" s="641"/>
      <c r="BZ112" s="641"/>
      <c r="CA112" s="641">
        <v>13853375</v>
      </c>
      <c r="CB112" s="641"/>
      <c r="CC112" s="641"/>
      <c r="CD112" s="641"/>
      <c r="CE112" s="641"/>
      <c r="CF112" s="657">
        <v>122.8</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1316647</v>
      </c>
      <c r="AB113" s="446"/>
      <c r="AC113" s="446"/>
      <c r="AD113" s="446"/>
      <c r="AE113" s="499"/>
      <c r="AF113" s="515">
        <v>1223215</v>
      </c>
      <c r="AG113" s="446"/>
      <c r="AH113" s="446"/>
      <c r="AI113" s="446"/>
      <c r="AJ113" s="499"/>
      <c r="AK113" s="515">
        <v>1168369</v>
      </c>
      <c r="AL113" s="446"/>
      <c r="AM113" s="446"/>
      <c r="AN113" s="446"/>
      <c r="AO113" s="499"/>
      <c r="AP113" s="539">
        <v>10.4</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t="s">
        <v>198</v>
      </c>
      <c r="BR113" s="641"/>
      <c r="BS113" s="641"/>
      <c r="BT113" s="641"/>
      <c r="BU113" s="641"/>
      <c r="BV113" s="641" t="s">
        <v>198</v>
      </c>
      <c r="BW113" s="641"/>
      <c r="BX113" s="641"/>
      <c r="BY113" s="641"/>
      <c r="BZ113" s="641"/>
      <c r="CA113" s="641" t="s">
        <v>198</v>
      </c>
      <c r="CB113" s="641"/>
      <c r="CC113" s="641"/>
      <c r="CD113" s="641"/>
      <c r="CE113" s="641"/>
      <c r="CF113" s="657" t="s">
        <v>198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198</v>
      </c>
      <c r="AB114" s="446"/>
      <c r="AC114" s="446"/>
      <c r="AD114" s="446"/>
      <c r="AE114" s="499"/>
      <c r="AF114" s="515" t="s">
        <v>198</v>
      </c>
      <c r="AG114" s="446"/>
      <c r="AH114" s="446"/>
      <c r="AI114" s="446"/>
      <c r="AJ114" s="499"/>
      <c r="AK114" s="515" t="s">
        <v>198</v>
      </c>
      <c r="AL114" s="446"/>
      <c r="AM114" s="446"/>
      <c r="AN114" s="446"/>
      <c r="AO114" s="499"/>
      <c r="AP114" s="539" t="s">
        <v>198</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4755626</v>
      </c>
      <c r="BR114" s="641"/>
      <c r="BS114" s="641"/>
      <c r="BT114" s="641"/>
      <c r="BU114" s="641"/>
      <c r="BV114" s="641">
        <v>4632536</v>
      </c>
      <c r="BW114" s="641"/>
      <c r="BX114" s="641"/>
      <c r="BY114" s="641"/>
      <c r="BZ114" s="641"/>
      <c r="CA114" s="641">
        <v>4420975</v>
      </c>
      <c r="CB114" s="641"/>
      <c r="CC114" s="641"/>
      <c r="CD114" s="641"/>
      <c r="CE114" s="641"/>
      <c r="CF114" s="657">
        <v>39.200000000000003</v>
      </c>
      <c r="CG114" s="661"/>
      <c r="CH114" s="661"/>
      <c r="CI114" s="661"/>
      <c r="CJ114" s="661"/>
      <c r="CK114" s="673"/>
      <c r="CL114" s="413"/>
      <c r="CM114" s="425" t="s">
        <v>148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25710</v>
      </c>
      <c r="AB115" s="446"/>
      <c r="AC115" s="446"/>
      <c r="AD115" s="446"/>
      <c r="AE115" s="499"/>
      <c r="AF115" s="515">
        <v>22163</v>
      </c>
      <c r="AG115" s="446"/>
      <c r="AH115" s="446"/>
      <c r="AI115" s="446"/>
      <c r="AJ115" s="499"/>
      <c r="AK115" s="515">
        <v>20333</v>
      </c>
      <c r="AL115" s="446"/>
      <c r="AM115" s="446"/>
      <c r="AN115" s="446"/>
      <c r="AO115" s="499"/>
      <c r="AP115" s="539">
        <v>0.2</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613</v>
      </c>
      <c r="AB116" s="446"/>
      <c r="AC116" s="446"/>
      <c r="AD116" s="446"/>
      <c r="AE116" s="499"/>
      <c r="AF116" s="515">
        <v>434</v>
      </c>
      <c r="AG116" s="446"/>
      <c r="AH116" s="446"/>
      <c r="AI116" s="446"/>
      <c r="AJ116" s="499"/>
      <c r="AK116" s="515">
        <v>128</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268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5267532</v>
      </c>
      <c r="AB117" s="488"/>
      <c r="AC117" s="488"/>
      <c r="AD117" s="488"/>
      <c r="AE117" s="500"/>
      <c r="AF117" s="516">
        <v>5156734</v>
      </c>
      <c r="AG117" s="488"/>
      <c r="AH117" s="488"/>
      <c r="AI117" s="488"/>
      <c r="AJ117" s="500"/>
      <c r="AK117" s="516">
        <v>4942607</v>
      </c>
      <c r="AL117" s="488"/>
      <c r="AM117" s="488"/>
      <c r="AN117" s="488"/>
      <c r="AO117" s="500"/>
      <c r="AP117" s="540"/>
      <c r="AQ117" s="548"/>
      <c r="AR117" s="548"/>
      <c r="AS117" s="548"/>
      <c r="AT117" s="558"/>
      <c r="AU117" s="569"/>
      <c r="AV117" s="578"/>
      <c r="AW117" s="578"/>
      <c r="AX117" s="578"/>
      <c r="AY117" s="578"/>
      <c r="AZ117" s="426" t="s">
        <v>362</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161</v>
      </c>
      <c r="AL118" s="406"/>
      <c r="AM118" s="406"/>
      <c r="AN118" s="406"/>
      <c r="AO118" s="469"/>
      <c r="AP118" s="480" t="s">
        <v>480</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388</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268</v>
      </c>
      <c r="BA119" s="603"/>
      <c r="BB119" s="603"/>
      <c r="BC119" s="603"/>
      <c r="BD119" s="603"/>
      <c r="BE119" s="603"/>
      <c r="BF119" s="603"/>
      <c r="BG119" s="603"/>
      <c r="BH119" s="603"/>
      <c r="BI119" s="603"/>
      <c r="BJ119" s="603"/>
      <c r="BK119" s="603"/>
      <c r="BL119" s="603"/>
      <c r="BM119" s="603"/>
      <c r="BN119" s="603"/>
      <c r="BO119" s="468" t="s">
        <v>166</v>
      </c>
      <c r="BP119" s="629"/>
      <c r="BQ119" s="634">
        <v>52525604</v>
      </c>
      <c r="BR119" s="642"/>
      <c r="BS119" s="642"/>
      <c r="BT119" s="642"/>
      <c r="BU119" s="642"/>
      <c r="BV119" s="642">
        <v>49108867</v>
      </c>
      <c r="BW119" s="642"/>
      <c r="BX119" s="642"/>
      <c r="BY119" s="642"/>
      <c r="BZ119" s="642"/>
      <c r="CA119" s="642">
        <v>46168213</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121325</v>
      </c>
      <c r="DH119" s="489"/>
      <c r="DI119" s="489"/>
      <c r="DJ119" s="489"/>
      <c r="DK119" s="501"/>
      <c r="DL119" s="517">
        <v>99693</v>
      </c>
      <c r="DM119" s="489"/>
      <c r="DN119" s="489"/>
      <c r="DO119" s="489"/>
      <c r="DP119" s="501"/>
      <c r="DQ119" s="517">
        <v>80221</v>
      </c>
      <c r="DR119" s="489"/>
      <c r="DS119" s="489"/>
      <c r="DT119" s="489"/>
      <c r="DU119" s="501"/>
      <c r="DV119" s="714">
        <v>0.7</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483</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5624790</v>
      </c>
      <c r="BR120" s="640"/>
      <c r="BS120" s="640"/>
      <c r="BT120" s="640"/>
      <c r="BU120" s="640"/>
      <c r="BV120" s="640">
        <v>5829664</v>
      </c>
      <c r="BW120" s="640"/>
      <c r="BX120" s="640"/>
      <c r="BY120" s="640"/>
      <c r="BZ120" s="640"/>
      <c r="CA120" s="640">
        <v>6114987</v>
      </c>
      <c r="CB120" s="640"/>
      <c r="CC120" s="640"/>
      <c r="CD120" s="640"/>
      <c r="CE120" s="640"/>
      <c r="CF120" s="656">
        <v>54.2</v>
      </c>
      <c r="CG120" s="660"/>
      <c r="CH120" s="660"/>
      <c r="CI120" s="660"/>
      <c r="CJ120" s="660"/>
      <c r="CK120" s="675" t="s">
        <v>264</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8523630</v>
      </c>
      <c r="DH120" s="640"/>
      <c r="DI120" s="640"/>
      <c r="DJ120" s="640"/>
      <c r="DK120" s="640"/>
      <c r="DL120" s="640">
        <v>7932522</v>
      </c>
      <c r="DM120" s="640"/>
      <c r="DN120" s="640"/>
      <c r="DO120" s="640"/>
      <c r="DP120" s="640"/>
      <c r="DQ120" s="640">
        <v>7275607</v>
      </c>
      <c r="DR120" s="640"/>
      <c r="DS120" s="640"/>
      <c r="DT120" s="640"/>
      <c r="DU120" s="640"/>
      <c r="DV120" s="712">
        <v>64.5</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160</v>
      </c>
      <c r="BA121" s="378"/>
      <c r="BB121" s="378"/>
      <c r="BC121" s="378"/>
      <c r="BD121" s="378"/>
      <c r="BE121" s="378"/>
      <c r="BF121" s="378"/>
      <c r="BG121" s="378"/>
      <c r="BH121" s="378"/>
      <c r="BI121" s="378"/>
      <c r="BJ121" s="378"/>
      <c r="BK121" s="378"/>
      <c r="BL121" s="378"/>
      <c r="BM121" s="378"/>
      <c r="BN121" s="378"/>
      <c r="BO121" s="378"/>
      <c r="BP121" s="472"/>
      <c r="BQ121" s="633">
        <v>329835</v>
      </c>
      <c r="BR121" s="641"/>
      <c r="BS121" s="641"/>
      <c r="BT121" s="641"/>
      <c r="BU121" s="641"/>
      <c r="BV121" s="641">
        <v>332509</v>
      </c>
      <c r="BW121" s="641"/>
      <c r="BX121" s="641"/>
      <c r="BY121" s="641"/>
      <c r="BZ121" s="641"/>
      <c r="CA121" s="641">
        <v>361625</v>
      </c>
      <c r="CB121" s="641"/>
      <c r="CC121" s="641"/>
      <c r="CD121" s="641"/>
      <c r="CE121" s="641"/>
      <c r="CF121" s="657">
        <v>3.2</v>
      </c>
      <c r="CG121" s="661"/>
      <c r="CH121" s="661"/>
      <c r="CI121" s="661"/>
      <c r="CJ121" s="661"/>
      <c r="CK121" s="676"/>
      <c r="CL121" s="686"/>
      <c r="CM121" s="686"/>
      <c r="CN121" s="686"/>
      <c r="CO121" s="689"/>
      <c r="CP121" s="693" t="s">
        <v>468</v>
      </c>
      <c r="CQ121" s="403"/>
      <c r="CR121" s="403"/>
      <c r="CS121" s="403"/>
      <c r="CT121" s="403"/>
      <c r="CU121" s="403"/>
      <c r="CV121" s="403"/>
      <c r="CW121" s="403"/>
      <c r="CX121" s="403"/>
      <c r="CY121" s="403"/>
      <c r="CZ121" s="403"/>
      <c r="DA121" s="403"/>
      <c r="DB121" s="403"/>
      <c r="DC121" s="403"/>
      <c r="DD121" s="403"/>
      <c r="DE121" s="403"/>
      <c r="DF121" s="699"/>
      <c r="DG121" s="633">
        <v>4241278</v>
      </c>
      <c r="DH121" s="641"/>
      <c r="DI121" s="641"/>
      <c r="DJ121" s="641"/>
      <c r="DK121" s="641"/>
      <c r="DL121" s="641">
        <v>4134544</v>
      </c>
      <c r="DM121" s="641"/>
      <c r="DN121" s="641"/>
      <c r="DO121" s="641"/>
      <c r="DP121" s="641"/>
      <c r="DQ121" s="641">
        <v>3824711</v>
      </c>
      <c r="DR121" s="641"/>
      <c r="DS121" s="641"/>
      <c r="DT121" s="641"/>
      <c r="DU121" s="641"/>
      <c r="DV121" s="713">
        <v>33.9</v>
      </c>
      <c r="DW121" s="713"/>
      <c r="DX121" s="713"/>
      <c r="DY121" s="713"/>
      <c r="DZ121" s="722"/>
    </row>
    <row r="122" spans="1:130" s="365" customFormat="1" ht="26.25" customHeight="1">
      <c r="A122" s="390"/>
      <c r="B122" s="413"/>
      <c r="C122" s="425" t="s">
        <v>148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34155078</v>
      </c>
      <c r="BR122" s="642"/>
      <c r="BS122" s="642"/>
      <c r="BT122" s="642"/>
      <c r="BU122" s="642"/>
      <c r="BV122" s="642">
        <v>32022954</v>
      </c>
      <c r="BW122" s="642"/>
      <c r="BX122" s="642"/>
      <c r="BY122" s="642"/>
      <c r="BZ122" s="642"/>
      <c r="CA122" s="642">
        <v>30846264</v>
      </c>
      <c r="CB122" s="642"/>
      <c r="CC122" s="642"/>
      <c r="CD122" s="642"/>
      <c r="CE122" s="642"/>
      <c r="CF122" s="658">
        <v>273.39999999999998</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v>2264091</v>
      </c>
      <c r="DH122" s="641"/>
      <c r="DI122" s="641"/>
      <c r="DJ122" s="641"/>
      <c r="DK122" s="641"/>
      <c r="DL122" s="641">
        <v>2196226</v>
      </c>
      <c r="DM122" s="641"/>
      <c r="DN122" s="641"/>
      <c r="DO122" s="641"/>
      <c r="DP122" s="641"/>
      <c r="DQ122" s="641">
        <v>2154102</v>
      </c>
      <c r="DR122" s="641"/>
      <c r="DS122" s="641"/>
      <c r="DT122" s="641"/>
      <c r="DU122" s="641"/>
      <c r="DV122" s="713">
        <v>19.100000000000001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268</v>
      </c>
      <c r="BA123" s="603"/>
      <c r="BB123" s="603"/>
      <c r="BC123" s="603"/>
      <c r="BD123" s="603"/>
      <c r="BE123" s="603"/>
      <c r="BF123" s="603"/>
      <c r="BG123" s="603"/>
      <c r="BH123" s="603"/>
      <c r="BI123" s="603"/>
      <c r="BJ123" s="603"/>
      <c r="BK123" s="603"/>
      <c r="BL123" s="603"/>
      <c r="BM123" s="603"/>
      <c r="BN123" s="603"/>
      <c r="BO123" s="468" t="s">
        <v>218</v>
      </c>
      <c r="BP123" s="629"/>
      <c r="BQ123" s="635">
        <v>40109703</v>
      </c>
      <c r="BR123" s="643"/>
      <c r="BS123" s="643"/>
      <c r="BT123" s="643"/>
      <c r="BU123" s="643"/>
      <c r="BV123" s="643">
        <v>38185127</v>
      </c>
      <c r="BW123" s="643"/>
      <c r="BX123" s="643"/>
      <c r="BY123" s="643"/>
      <c r="BZ123" s="643"/>
      <c r="CA123" s="643">
        <v>37322876</v>
      </c>
      <c r="CB123" s="643"/>
      <c r="CC123" s="643"/>
      <c r="CD123" s="643"/>
      <c r="CE123" s="643"/>
      <c r="CF123" s="544"/>
      <c r="CG123" s="552"/>
      <c r="CH123" s="552"/>
      <c r="CI123" s="552"/>
      <c r="CJ123" s="669"/>
      <c r="CK123" s="676"/>
      <c r="CL123" s="686"/>
      <c r="CM123" s="686"/>
      <c r="CN123" s="686"/>
      <c r="CO123" s="689"/>
      <c r="CP123" s="693" t="s">
        <v>227</v>
      </c>
      <c r="CQ123" s="403"/>
      <c r="CR123" s="403"/>
      <c r="CS123" s="403"/>
      <c r="CT123" s="403"/>
      <c r="CU123" s="403"/>
      <c r="CV123" s="403"/>
      <c r="CW123" s="403"/>
      <c r="CX123" s="403"/>
      <c r="CY123" s="403"/>
      <c r="CZ123" s="403"/>
      <c r="DA123" s="403"/>
      <c r="DB123" s="403"/>
      <c r="DC123" s="403"/>
      <c r="DD123" s="403"/>
      <c r="DE123" s="403"/>
      <c r="DF123" s="699"/>
      <c r="DG123" s="482">
        <v>551202</v>
      </c>
      <c r="DH123" s="446"/>
      <c r="DI123" s="446"/>
      <c r="DJ123" s="446"/>
      <c r="DK123" s="499"/>
      <c r="DL123" s="515">
        <v>493149</v>
      </c>
      <c r="DM123" s="446"/>
      <c r="DN123" s="446"/>
      <c r="DO123" s="446"/>
      <c r="DP123" s="499"/>
      <c r="DQ123" s="515">
        <v>598955</v>
      </c>
      <c r="DR123" s="446"/>
      <c r="DS123" s="446"/>
      <c r="DT123" s="446"/>
      <c r="DU123" s="499"/>
      <c r="DV123" s="539">
        <v>5.3</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106.2</v>
      </c>
      <c r="BR124" s="644"/>
      <c r="BS124" s="644"/>
      <c r="BT124" s="644"/>
      <c r="BU124" s="644"/>
      <c r="BV124" s="644">
        <v>98</v>
      </c>
      <c r="BW124" s="644"/>
      <c r="BX124" s="644"/>
      <c r="BY124" s="644"/>
      <c r="BZ124" s="644"/>
      <c r="CA124" s="644">
        <v>78.3</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25710</v>
      </c>
      <c r="AB126" s="446"/>
      <c r="AC126" s="446"/>
      <c r="AD126" s="446"/>
      <c r="AE126" s="499"/>
      <c r="AF126" s="515">
        <v>22163</v>
      </c>
      <c r="AG126" s="446"/>
      <c r="AH126" s="446"/>
      <c r="AI126" s="446"/>
      <c r="AJ126" s="499"/>
      <c r="AK126" s="515">
        <v>20333</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500</v>
      </c>
      <c r="AY127" s="593"/>
      <c r="AZ127" s="593"/>
      <c r="BA127" s="593"/>
      <c r="BB127" s="593"/>
      <c r="BC127" s="593"/>
      <c r="BD127" s="593"/>
      <c r="BE127" s="610"/>
      <c r="BF127" s="612" t="s">
        <v>447</v>
      </c>
      <c r="BG127" s="593"/>
      <c r="BH127" s="593"/>
      <c r="BI127" s="593"/>
      <c r="BJ127" s="593"/>
      <c r="BK127" s="593"/>
      <c r="BL127" s="610"/>
      <c r="BM127" s="612" t="s">
        <v>424</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88632</v>
      </c>
      <c r="AB128" s="487"/>
      <c r="AC128" s="487"/>
      <c r="AD128" s="487"/>
      <c r="AE128" s="498"/>
      <c r="AF128" s="514">
        <v>90684</v>
      </c>
      <c r="AG128" s="487"/>
      <c r="AH128" s="487"/>
      <c r="AI128" s="487"/>
      <c r="AJ128" s="498"/>
      <c r="AK128" s="514">
        <v>84642</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198</v>
      </c>
      <c r="BG128" s="617"/>
      <c r="BH128" s="617"/>
      <c r="BI128" s="617"/>
      <c r="BJ128" s="617"/>
      <c r="BK128" s="617"/>
      <c r="BL128" s="623"/>
      <c r="BM128" s="613">
        <v>12.79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15332106</v>
      </c>
      <c r="AB129" s="446"/>
      <c r="AC129" s="446"/>
      <c r="AD129" s="446"/>
      <c r="AE129" s="499"/>
      <c r="AF129" s="515">
        <v>14800637</v>
      </c>
      <c r="AG129" s="446"/>
      <c r="AH129" s="446"/>
      <c r="AI129" s="446"/>
      <c r="AJ129" s="499"/>
      <c r="AK129" s="515">
        <v>14848284</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198</v>
      </c>
      <c r="BG129" s="618"/>
      <c r="BH129" s="618"/>
      <c r="BI129" s="618"/>
      <c r="BJ129" s="618"/>
      <c r="BK129" s="618"/>
      <c r="BL129" s="624"/>
      <c r="BM129" s="614">
        <v>17.79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3645220</v>
      </c>
      <c r="AB130" s="446"/>
      <c r="AC130" s="446"/>
      <c r="AD130" s="446"/>
      <c r="AE130" s="499"/>
      <c r="AF130" s="515">
        <v>3659125</v>
      </c>
      <c r="AG130" s="446"/>
      <c r="AH130" s="446"/>
      <c r="AI130" s="446"/>
      <c r="AJ130" s="499"/>
      <c r="AK130" s="515">
        <v>3564706</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12.4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11686886</v>
      </c>
      <c r="AB131" s="489"/>
      <c r="AC131" s="489"/>
      <c r="AD131" s="489"/>
      <c r="AE131" s="501"/>
      <c r="AF131" s="517">
        <v>11141512</v>
      </c>
      <c r="AG131" s="489"/>
      <c r="AH131" s="489"/>
      <c r="AI131" s="489"/>
      <c r="AJ131" s="501"/>
      <c r="AK131" s="517">
        <v>11283578</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78.3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13.123085140000001</v>
      </c>
      <c r="AB132" s="490"/>
      <c r="AC132" s="490"/>
      <c r="AD132" s="490"/>
      <c r="AE132" s="502"/>
      <c r="AF132" s="518">
        <v>12.6277744</v>
      </c>
      <c r="AG132" s="490"/>
      <c r="AH132" s="490"/>
      <c r="AI132" s="490"/>
      <c r="AJ132" s="502"/>
      <c r="AK132" s="518">
        <v>11.461426510000001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14.7</v>
      </c>
      <c r="AB133" s="491"/>
      <c r="AC133" s="491"/>
      <c r="AD133" s="491"/>
      <c r="AE133" s="503"/>
      <c r="AF133" s="486">
        <v>13.7</v>
      </c>
      <c r="AG133" s="491"/>
      <c r="AH133" s="491"/>
      <c r="AI133" s="491"/>
      <c r="AJ133" s="503"/>
      <c r="AK133" s="486">
        <v>12.4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RI3sxFosyFAYY5MsmufZURZnlNytQz2ZBFP/KdMVKvK7cT3mP+E6aTqqv+bC0OLt2U1+yQuoaQ6kj/UXBWPgQ==" saltValue="j9LVsR5qGOdamAD52XUEP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scale="27"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atzkrpzvmvhoatF0QwfhbLQJ3s0TPm/CzwERtFK4+5iD5qx+FQGl1mCdXQFBVELLWiLeljOp+YgKpGLPw6zCzQ==" saltValue="keVANUumWcovTJ7AGUptq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uZYXDWZMNR+Ogqajvz/gQxRrQ6ZIls/vMWZJKuTnZjDGAvqEvUBfQyC0De3MaHcreSXHBUaTHvLwKZpngE/fw==" saltValue="n1tUCg9bT6SrhOrmCftKuA=="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467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4570916</v>
      </c>
      <c r="AP9" s="787">
        <v>127483</v>
      </c>
      <c r="AQ9" s="810">
        <v>107616</v>
      </c>
      <c r="AR9" s="824">
        <v>18.5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575</v>
      </c>
      <c r="AP10" s="788">
        <v>16</v>
      </c>
      <c r="AQ10" s="811">
        <v>10095</v>
      </c>
      <c r="AR10" s="825">
        <v>-99.8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317195</v>
      </c>
      <c r="AP11" s="788">
        <v>8847</v>
      </c>
      <c r="AQ11" s="811">
        <v>1704</v>
      </c>
      <c r="AR11" s="825">
        <v>419.2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198</v>
      </c>
      <c r="AP12" s="788" t="s">
        <v>198</v>
      </c>
      <c r="AQ12" s="811">
        <v>7</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169083</v>
      </c>
      <c r="AP13" s="788">
        <v>4716</v>
      </c>
      <c r="AQ13" s="811">
        <v>4110</v>
      </c>
      <c r="AR13" s="825">
        <v>14.7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75523</v>
      </c>
      <c r="AP14" s="788">
        <v>2106</v>
      </c>
      <c r="AQ14" s="811">
        <v>2451</v>
      </c>
      <c r="AR14" s="825">
        <v>-14.1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-186588</v>
      </c>
      <c r="AP15" s="788">
        <v>-5204</v>
      </c>
      <c r="AQ15" s="811">
        <v>-6399</v>
      </c>
      <c r="AR15" s="825">
        <v>-18.7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268</v>
      </c>
      <c r="AL16" s="758"/>
      <c r="AM16" s="758"/>
      <c r="AN16" s="775"/>
      <c r="AO16" s="788">
        <v>4946704</v>
      </c>
      <c r="AP16" s="788">
        <v>137964</v>
      </c>
      <c r="AQ16" s="811">
        <v>119584</v>
      </c>
      <c r="AR16" s="825">
        <v>15.4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333</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12.75</v>
      </c>
      <c r="AP21" s="800">
        <v>10.86</v>
      </c>
      <c r="AQ21" s="813">
        <v>1.89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99.5</v>
      </c>
      <c r="AP22" s="801">
        <v>97.3</v>
      </c>
      <c r="AQ22" s="814">
        <v>2.2000000000000002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467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3753777</v>
      </c>
      <c r="AP32" s="788">
        <v>104693</v>
      </c>
      <c r="AQ32" s="815">
        <v>75090</v>
      </c>
      <c r="AR32" s="825">
        <v>39.4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198</v>
      </c>
      <c r="AP34" s="788" t="s">
        <v>198</v>
      </c>
      <c r="AQ34" s="815">
        <v>1</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1168369</v>
      </c>
      <c r="AP35" s="788">
        <v>32586</v>
      </c>
      <c r="AQ35" s="815">
        <v>17211</v>
      </c>
      <c r="AR35" s="825">
        <v>89.3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198</v>
      </c>
      <c r="AP36" s="788" t="s">
        <v>198</v>
      </c>
      <c r="AQ36" s="815">
        <v>2478</v>
      </c>
      <c r="AR36" s="825" t="s">
        <v>198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20333</v>
      </c>
      <c r="AP37" s="788">
        <v>567</v>
      </c>
      <c r="AQ37" s="815">
        <v>654</v>
      </c>
      <c r="AR37" s="825">
        <v>-13.3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v>128</v>
      </c>
      <c r="AP38" s="792">
        <v>4</v>
      </c>
      <c r="AQ38" s="816">
        <v>4</v>
      </c>
      <c r="AR38" s="814">
        <v>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-84642</v>
      </c>
      <c r="AP39" s="788">
        <v>-2361</v>
      </c>
      <c r="AQ39" s="815">
        <v>-3502</v>
      </c>
      <c r="AR39" s="825">
        <v>-32.6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-3564706</v>
      </c>
      <c r="AP40" s="788">
        <v>-99420</v>
      </c>
      <c r="AQ40" s="815">
        <v>-63750</v>
      </c>
      <c r="AR40" s="825">
        <v>56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1293259</v>
      </c>
      <c r="AP41" s="788">
        <v>36069</v>
      </c>
      <c r="AQ41" s="815">
        <v>28185</v>
      </c>
      <c r="AR41" s="825">
        <v>28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470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524</v>
      </c>
      <c r="AQ50" s="818" t="s">
        <v>385</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526</v>
      </c>
      <c r="AL51" s="764"/>
      <c r="AM51" s="770">
        <v>2590965</v>
      </c>
      <c r="AN51" s="783">
        <v>67554</v>
      </c>
      <c r="AO51" s="795">
        <v>-28.8</v>
      </c>
      <c r="AP51" s="806">
        <v>94081</v>
      </c>
      <c r="AQ51" s="819">
        <v>10.5</v>
      </c>
      <c r="AR51" s="829">
        <v>-39.299999999999997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270</v>
      </c>
      <c r="AM52" s="771">
        <v>1090477</v>
      </c>
      <c r="AN52" s="784">
        <v>28432</v>
      </c>
      <c r="AO52" s="796">
        <v>-23.2</v>
      </c>
      <c r="AP52" s="807">
        <v>48949</v>
      </c>
      <c r="AQ52" s="820">
        <v>11.5</v>
      </c>
      <c r="AR52" s="830">
        <v>-34.700000000000003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2169534</v>
      </c>
      <c r="AN53" s="783">
        <v>57486</v>
      </c>
      <c r="AO53" s="795">
        <v>-14.9</v>
      </c>
      <c r="AP53" s="806">
        <v>92632</v>
      </c>
      <c r="AQ53" s="819">
        <v>-1.5</v>
      </c>
      <c r="AR53" s="829">
        <v>-13.4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270</v>
      </c>
      <c r="AM54" s="771">
        <v>747733</v>
      </c>
      <c r="AN54" s="784">
        <v>19813</v>
      </c>
      <c r="AO54" s="796">
        <v>-30.3</v>
      </c>
      <c r="AP54" s="807">
        <v>47978</v>
      </c>
      <c r="AQ54" s="820">
        <v>-2</v>
      </c>
      <c r="AR54" s="830">
        <v>-28.3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2421668</v>
      </c>
      <c r="AN55" s="783">
        <v>65246</v>
      </c>
      <c r="AO55" s="795">
        <v>13.5</v>
      </c>
      <c r="AP55" s="806">
        <v>96469</v>
      </c>
      <c r="AQ55" s="819">
        <v>4.0999999999999996</v>
      </c>
      <c r="AR55" s="829">
        <v>9.4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270</v>
      </c>
      <c r="AM56" s="771">
        <v>1313640</v>
      </c>
      <c r="AN56" s="784">
        <v>35393</v>
      </c>
      <c r="AO56" s="796">
        <v>78.599999999999994</v>
      </c>
      <c r="AP56" s="807">
        <v>49775</v>
      </c>
      <c r="AQ56" s="820">
        <v>3.7</v>
      </c>
      <c r="AR56" s="830">
        <v>74.900000000000006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2753338</v>
      </c>
      <c r="AN57" s="783">
        <v>75660</v>
      </c>
      <c r="AO57" s="795">
        <v>16</v>
      </c>
      <c r="AP57" s="806">
        <v>85743</v>
      </c>
      <c r="AQ57" s="819">
        <v>-11.1</v>
      </c>
      <c r="AR57" s="829">
        <v>27.1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270</v>
      </c>
      <c r="AM58" s="771">
        <v>1454734</v>
      </c>
      <c r="AN58" s="784">
        <v>39975</v>
      </c>
      <c r="AO58" s="796">
        <v>12.9</v>
      </c>
      <c r="AP58" s="807">
        <v>45231</v>
      </c>
      <c r="AQ58" s="820">
        <v>-9.1</v>
      </c>
      <c r="AR58" s="830">
        <v>22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2943476</v>
      </c>
      <c r="AN59" s="783">
        <v>82094</v>
      </c>
      <c r="AO59" s="795">
        <v>8.5</v>
      </c>
      <c r="AP59" s="806">
        <v>92509</v>
      </c>
      <c r="AQ59" s="819">
        <v>7.9</v>
      </c>
      <c r="AR59" s="829">
        <v>0.6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270</v>
      </c>
      <c r="AM60" s="771">
        <v>1479883</v>
      </c>
      <c r="AN60" s="784">
        <v>41274</v>
      </c>
      <c r="AO60" s="796">
        <v>3.2</v>
      </c>
      <c r="AP60" s="807">
        <v>52274</v>
      </c>
      <c r="AQ60" s="820">
        <v>15.6</v>
      </c>
      <c r="AR60" s="830">
        <v>-12.4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2575796</v>
      </c>
      <c r="AN61" s="783">
        <v>69608</v>
      </c>
      <c r="AO61" s="795">
        <v>-1.1000000000000001</v>
      </c>
      <c r="AP61" s="806">
        <v>92287</v>
      </c>
      <c r="AQ61" s="821">
        <v>2</v>
      </c>
      <c r="AR61" s="829">
        <v>-3.1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270</v>
      </c>
      <c r="AM62" s="771">
        <v>1217293</v>
      </c>
      <c r="AN62" s="784">
        <v>32977</v>
      </c>
      <c r="AO62" s="796">
        <v>8.1999999999999993</v>
      </c>
      <c r="AP62" s="807">
        <v>48841</v>
      </c>
      <c r="AQ62" s="820">
        <v>3.9</v>
      </c>
      <c r="AR62" s="830">
        <v>4.3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3ZIeRgd+cXEz4IjL1+3a+NXTrK/F3+SXWCie0JGdeJSngWOINGCWczlTa9ZsKQr5Fwuc8dfstdDYei9K6gIIw==" saltValue="YNisxWJRif4a9Ie1OHU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Rdh7HFIwNldyTv92oE4C+hx4SquxKD9VCopc4aQjeCPUboq+KjAXcfdKpfpXRWv26I1rQH88gjy8Zh1dz3z3ig==" saltValue="MPM0Ztt3OxhEU+Sy58n6f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68"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Tr3zy/O/tmUFHuNql+BcLammNH2ef2sGKFy2JixlgGAmW4QwJSv3xCpRiAYjW2zDypBF5vAY3auzUmDh0XguQw==" saltValue="wLHwRGpGP6XzNjA1CGlrA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530</v>
      </c>
      <c r="G46" s="853" t="s">
        <v>531</v>
      </c>
      <c r="H46" s="853" t="s">
        <v>532</v>
      </c>
      <c r="I46" s="853" t="s">
        <v>534</v>
      </c>
      <c r="J46" s="858" t="s">
        <v>250</v>
      </c>
    </row>
    <row r="47" spans="2:10" ht="57.75" customHeight="1">
      <c r="B47" s="838"/>
      <c r="C47" s="842" t="s">
        <v>3</v>
      </c>
      <c r="D47" s="842"/>
      <c r="E47" s="846"/>
      <c r="F47" s="850">
        <v>6.17</v>
      </c>
      <c r="G47" s="854">
        <v>3.86</v>
      </c>
      <c r="H47" s="854">
        <v>4.75</v>
      </c>
      <c r="I47" s="854">
        <v>6.95</v>
      </c>
      <c r="J47" s="859">
        <v>8.9600000000000009</v>
      </c>
    </row>
    <row r="48" spans="2:10" ht="57.75" customHeight="1">
      <c r="B48" s="839"/>
      <c r="C48" s="843" t="s">
        <v>4</v>
      </c>
      <c r="D48" s="843"/>
      <c r="E48" s="847"/>
      <c r="F48" s="851">
        <v>2.85</v>
      </c>
      <c r="G48" s="855">
        <v>2.62</v>
      </c>
      <c r="H48" s="855">
        <v>6.01</v>
      </c>
      <c r="I48" s="855">
        <v>4.96</v>
      </c>
      <c r="J48" s="860">
        <v>3.99</v>
      </c>
    </row>
    <row r="49" spans="2:10" ht="57.75" customHeight="1">
      <c r="B49" s="840"/>
      <c r="C49" s="844" t="s">
        <v>16</v>
      </c>
      <c r="D49" s="844"/>
      <c r="E49" s="848"/>
      <c r="F49" s="852" t="s">
        <v>535</v>
      </c>
      <c r="G49" s="856">
        <v>2.29</v>
      </c>
      <c r="H49" s="856">
        <v>6.12</v>
      </c>
      <c r="I49" s="856">
        <v>2.37</v>
      </c>
      <c r="J49" s="861">
        <v>1.08</v>
      </c>
    </row>
    <row r="50" spans="2:10"/>
  </sheetData>
  <sheetProtection algorithmName="SHA-512" hashValue="sCKe+kgQCr8o7CMKao7Kim57gpI3XAn3m5U935BGb5KL8MOAlU+KQgUZWMCxNCuXHz+FmA+3KtSqptgRZrDo9g==" saltValue="IBicNb0IVbpwkjrPf+GV8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2025-03-21T01:34:56Z</cp:lastPrinted>
  <dcterms:created xsi:type="dcterms:W3CDTF">2025-02-19T04:04:21Z</dcterms:created>
  <dcterms:modified xsi:type="dcterms:W3CDTF">2025-10-03T01:06:27Z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2025-10-03T01:06:27Z</vt:filetime>
  </property>
</Properties>
</file>