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6（R5決算）\01_3月公表分\05_HP公表\"/>
    </mc:Choice>
  </mc:AlternateContent>
  <bookViews>
    <workbookView xWindow="0" yWindow="0" windowWidth="28800" windowHeight="141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<sst xmlns="http://schemas.openxmlformats.org/spreadsheetml/2006/main" count="1025" uniqueCount="562">
  <si>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</si>
  <si>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</si>
  <si>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</si>
  <si>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</si>
  <si>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</si>
  <si>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</si>
  <si>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</si>
  <si>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</si>
  <si>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</si>
  <si>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</si>
  <si>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</si>
  <si>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</si>
  <si>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</si>
  <si>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</si>
  <si>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</si>
  <si>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</si>
  <si>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</si>
  <si>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</si>
  <si>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</si>
  <si>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</si>
  <si>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</si>
  <si>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</si>
  <si>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</si>
  <si>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</si>
  <si>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</si>
  <si>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</si>
  <si>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</si>
  <si>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</si>
  <si>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</si>
  <si>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</si>
  <si>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</si>
  <si>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</si>
  <si>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</si>
  <si>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</si>
  <si>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</si>
  <si>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</si>
  <si>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</si>
  <si>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</si>
  <si>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</si>
  <si>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</si>
  <si>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</si>
  <si>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</si>
  <si>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</si>
  <si>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</si>
  <si>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</si>
  <si>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</si>
  <si>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</si>
  <si>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</si>
  <si>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</si>
  <si>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</si>
  <si>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</si>
  <si>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</si>
  <si>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</si>
  <si>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</si>
  <si>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</si>
  <si>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</si>
  <si>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</si>
  <si>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</si>
  <si>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</si>
  <si>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</si>
  <si>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</si>
  <si>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</si>
  <si>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</si>
  <si>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</si>
  <si>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</si>
  <si>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</si>
  <si>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</si>
  <si>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</si>
  <si>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</si>
  <si>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</si>
  <si>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</si>
  <si>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</si>
  <si>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</si>
  <si>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</si>
  <si>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</si>
  <si>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</si>
  <si>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</si>
  <si>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</si>
  <si>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</si>
  <si>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</si>
  <si>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</si>
  <si>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</si>
  <si>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</si>
  <si>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</si>
  <si>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</si>
  <si>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</si>
  <si>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</si>
  <si>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</si>
  <si>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</si>
  <si>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</si>
  <si>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</si>
  <si>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</si>
  <si>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</si>
  <si>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</si>
  <si>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安来市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</si>
  <si>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</si>
  <si>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</si>
  <si>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</si>
  <si>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</si>
  <si>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</si>
  <si>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</si>
  <si>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</si>
  <si>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</si>
  <si>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</si>
  <si>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</si>
  <si>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</si>
  <si>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</si>
  <si>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</si>
  <si>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</si>
  <si>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</si>
  <si>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</si>
  <si>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</si>
  <si>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</si>
  <si>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</si>
  <si>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</si>
  <si>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</si>
  <si>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</si>
  <si>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</si>
  <si>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</si>
  <si>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</si>
  <si>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</si>
  <si>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</si>
  <si>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</si>
  <si>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</si>
  <si>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</si>
  <si>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</si>
  <si>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</si>
  <si>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</si>
  <si>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</si>
  <si>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</si>
  <si>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</si>
  <si>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</si>
  <si>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</si>
  <si>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</si>
  <si>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</si>
  <si>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</si>
  <si>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</si>
  <si>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</si>
  <si>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</si>
  <si>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</si>
  <si>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</si>
  <si>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</si>
  <si>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</si>
  <si>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病院事業会計</t>
    <phoneticPr fontId="5"/>
  </si>
  <si>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</si>
  <si>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</si>
  <si>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</si>
  <si>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</si>
  <si>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</si>
  <si>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</si>
  <si>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</si>
  <si>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</si>
  <si>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</si>
  <si>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</si>
  <si>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</si>
  <si>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</si>
  <si>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</si>
  <si>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</si>
  <si>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</si>
  <si>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</si>
  <si>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</si>
  <si>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</si>
  <si>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</si>
  <si>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</si>
  <si>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</si>
  <si>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</si>
  <si>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</si>
  <si>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</si>
  <si>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</si>
  <si>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</si>
  <si>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</si>
  <si>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</si>
  <si>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</si>
  <si>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</si>
  <si>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</si>
  <si>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</si>
  <si>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</si>
  <si>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</si>
  <si>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</si>
  <si>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</si>
  <si>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</si>
  <si>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</si>
  <si>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</si>
  <si>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</si>
  <si>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</si>
  <si>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</si>
  <si>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</si>
  <si>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</si>
  <si>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</si>
  <si>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</si>
  <si>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</si>
  <si>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</si>
  <si>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</si>
  <si>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</si>
  <si>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</si>
  <si>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</si>
  <si>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</si>
  <si>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</si>
  <si>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</si>
  <si>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</si>
  <si>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</si>
  <si>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</si>
  <si>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</si>
  <si>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島根県安来市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</si>
  <si>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</si>
  <si>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</si>
  <si>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</si>
  <si>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</si>
  <si>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</si>
  <si>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</si>
  <si>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</si>
  <si>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</si>
  <si>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</si>
  <si>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</si>
  <si>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</si>
  <si>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</si>
  <si>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</si>
  <si>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</si>
  <si>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</si>
  <si>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</si>
  <si>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</si>
  <si>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</si>
  <si>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</si>
  <si>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</si>
  <si>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</si>
  <si>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</si>
  <si>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</si>
  <si>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</si>
  <si>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</si>
  <si>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</si>
  <si>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</si>
  <si>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</si>
  <si>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</si>
  <si>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</si>
  <si>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</si>
  <si>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</si>
  <si>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</si>
  <si>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</si>
  <si>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</si>
  <si>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</si>
  <si>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</si>
  <si>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</si>
  <si>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</si>
  <si>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</si>
  <si>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</si>
  <si>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</si>
  <si>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</si>
  <si>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</si>
  <si>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</si>
  <si>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</si>
  <si>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</si>
  <si>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</si>
  <si>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</si>
  <si>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</si>
  <si>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</si>
  <si>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</si>
  <si>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</si>
  <si>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</si>
  <si>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</si>
  <si>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</si>
  <si>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</si>
  <si>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</si>
  <si>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</si>
  <si>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</si>
  <si>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</si>
  <si>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</si>
  <si>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</si>
  <si>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</si>
  <si>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</si>
  <si>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</si>
  <si>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</si>
  <si>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</si>
  <si>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</si>
  <si>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</si>
  <si>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</si>
  <si>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</si>
  <si>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</si>
  <si>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</si>
  <si>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</si>
  <si>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</si>
  <si>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</si>
  <si>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</si>
  <si>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</si>
  <si>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</si>
  <si>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</si>
  <si>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</si>
  <si>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</si>
  <si>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</si>
  <si>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</si>
  <si>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</si>
  <si>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</si>
  <si>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</si>
  <si>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</si>
  <si>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</si>
  <si>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</si>
  <si>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</si>
  <si>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</si>
  <si>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</si>
  <si>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</si>
  <si>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</si>
  <si>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</si>
  <si>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</si>
  <si>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</si>
  <si>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</si>
  <si>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</si>
  <si>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</si>
  <si>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</si>
  <si>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</si>
  <si>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</si>
  <si>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</si>
  <si>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</si>
  <si>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</si>
  <si>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</si>
  <si>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</si>
  <si>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</si>
  <si>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</si>
  <si>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</si>
  <si>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</si>
  <si>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</si>
  <si>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</si>
  <si>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</si>
  <si>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</si>
  <si>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</si>
  <si>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</si>
  <si>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</si>
  <si>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</si>
  <si>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</si>
  <si>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</si>
  <si>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</si>
  <si>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</si>
  <si>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</si>
  <si>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</si>
  <si>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</si>
  <si>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</si>
  <si>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</si>
  <si>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</si>
  <si>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</si>
  <si>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</si>
  <si>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</si>
  <si>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</si>
  <si>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</si>
  <si>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</si>
  <si>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</si>
  <si>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</si>
  <si>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</si>
  <si>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</si>
  <si>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</si>
  <si>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</si>
  <si>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</si>
  <si>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</si>
  <si>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</si>
  <si>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</si>
  <si>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</si>
  <si>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</si>
  <si>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島根県安来市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</si>
  <si>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</si>
  <si>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</si>
  <si>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</si>
  <si>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</si>
  <si>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</si>
  <si>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</si>
  <si>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</si>
  <si>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</si>
  <si>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</si>
  <si>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</si>
  <si>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</si>
  <si>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</si>
  <si>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</si>
  <si>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</si>
  <si>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</si>
  <si>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</si>
  <si>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</si>
  <si>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</si>
  <si>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</si>
  <si>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</si>
  <si>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</si>
  <si>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</si>
  <si>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</si>
  <si>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</si>
  <si>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</si>
  <si>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</si>
  <si>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</si>
  <si>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</si>
  <si>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</si>
  <si>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</si>
  <si>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</si>
  <si>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</si>
  <si>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</si>
  <si>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</si>
  <si>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</si>
  <si>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</si>
  <si>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法適用企業</t>
    <phoneticPr fontId="5"/>
  </si>
  <si>
    <t>水道事業会計</t>
    <phoneticPr fontId="5"/>
  </si>
  <si>
    <t>下水道事業会計</t>
    <phoneticPr fontId="5"/>
  </si>
  <si>
    <t>生活排水処理事業特別会計</t>
    <phoneticPr fontId="5"/>
  </si>
  <si>
    <t>法非適用企業</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</si>
  <si>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</si>
  <si>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</si>
  <si>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</si>
  <si>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</si>
  <si>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</si>
  <si>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</si>
  <si>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</si>
  <si>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</si>
  <si>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</si>
  <si>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</si>
  <si>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</si>
  <si>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</si>
  <si>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</si>
  <si>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</si>
  <si>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</si>
  <si>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</si>
  <si>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</si>
  <si>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</si>
  <si>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</si>
  <si>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</si>
  <si>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</si>
  <si>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</si>
  <si>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</si>
  <si>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</si>
  <si>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</si>
  <si>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</si>
  <si>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</si>
  <si>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</si>
  <si>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</si>
  <si>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</si>
  <si>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</si>
  <si>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</si>
  <si>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</si>
  <si>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</si>
  <si>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</si>
  <si>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</si>
  <si>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</si>
  <si>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</si>
  <si>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</si>
  <si>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</si>
  <si>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</si>
  <si>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</si>
  <si>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</si>
  <si>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</si>
  <si>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</si>
  <si>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</si>
  <si>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</si>
  <si>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</si>
  <si>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</si>
  <si>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</si>
  <si>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</si>
  <si>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</si>
  <si>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</si>
  <si>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</si>
  <si>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</si>
  <si>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</si>
  <si>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</si>
  <si>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</si>
  <si>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</si>
  <si>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</si>
  <si>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</si>
  <si>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</si>
  <si>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</si>
  <si>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</si>
  <si>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</si>
  <si>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</si>
  <si>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</si>
  <si>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</si>
  <si>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</si>
  <si>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</si>
  <si>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</si>
  <si>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</si>
  <si>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</si>
  <si>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</si>
  <si>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</si>
  <si>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</si>
  <si>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</si>
  <si>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</si>
  <si>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</si>
  <si>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</si>
  <si>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</si>
  <si>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</si>
  <si>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</si>
  <si>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</si>
  <si>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</si>
  <si>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</si>
  <si>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</si>
  <si>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</si>
  <si>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</si>
  <si>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</si>
  <si>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</si>
  <si>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</si>
  <si>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</si>
  <si>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</si>
  <si>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</si>
  <si>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</si>
  <si>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</si>
  <si>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</si>
  <si>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</si>
  <si>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</si>
  <si>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</si>
  <si>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</si>
  <si>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</si>
  <si>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</si>
  <si>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</si>
  <si>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</si>
  <si>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</si>
  <si>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</si>
  <si>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</si>
  <si>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</si>
  <si>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</si>
  <si>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</si>
  <si>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</si>
  <si>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</si>
  <si>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</si>
  <si>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</si>
  <si>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</si>
  <si>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</si>
  <si>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</si>
  <si>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</si>
  <si>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</si>
  <si>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</si>
  <si>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</si>
  <si>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</si>
  <si>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</si>
  <si>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</si>
  <si>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</si>
  <si>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</si>
  <si>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</si>
  <si>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</si>
  <si>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</si>
  <si>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</si>
  <si>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</si>
  <si>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</si>
  <si>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</si>
  <si>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</si>
  <si>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2.60</t>
  </si>
  <si>
    <t>病院事業会計</t>
  </si>
  <si>
    <t>▲ 1.31</t>
  </si>
  <si>
    <t>▲ 1.72</t>
  </si>
  <si>
    <t>▲ 1.07</t>
  </si>
  <si>
    <t>▲ 0.71</t>
  </si>
  <si>
    <t>水道事業会計</t>
  </si>
  <si>
    <t>一般会計</t>
  </si>
  <si>
    <t>下水道事業会計</t>
  </si>
  <si>
    <t>介護保険事業特別会計</t>
  </si>
  <si>
    <t>国民健康保険事業特別会計</t>
  </si>
  <si>
    <t>生活排水処理事業特別会計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</si>
  <si>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</si>
  <si>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</si>
  <si>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</si>
  <si>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</si>
  <si>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</si>
  <si>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</si>
  <si>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</si>
  <si>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</si>
  <si>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安来ふるさと公社</t>
    <rPh sb="0" eb="2">
      <t>ヤスギ</t>
    </rPh>
    <rPh sb="6" eb="8">
      <t>コウシャ</t>
    </rPh>
    <phoneticPr fontId="10"/>
  </si>
  <si>
    <t>安来市土地開発公社</t>
    <rPh sb="0" eb="3">
      <t>ヤスギシ</t>
    </rPh>
    <rPh sb="3" eb="5">
      <t>トチ</t>
    </rPh>
    <rPh sb="5" eb="7">
      <t>カイハツ</t>
    </rPh>
    <rPh sb="7" eb="9">
      <t>コウシャ</t>
    </rPh>
    <phoneticPr fontId="10"/>
  </si>
  <si>
    <t>やすぎ千軒</t>
    <rPh sb="3" eb="5">
      <t>センケン</t>
    </rPh>
    <phoneticPr fontId="10"/>
  </si>
  <si>
    <t>夢ランドしらさぎ振興事業団</t>
  </si>
  <si>
    <t>加納美術振興財団</t>
  </si>
  <si>
    <t>公園緑地整備基金</t>
  </si>
  <si>
    <t>ドジョウ掬いのまちやすぎ応援基金</t>
  </si>
  <si>
    <t>地域振興基金</t>
  </si>
  <si>
    <t>市有財産整備基金</t>
  </si>
  <si>
    <t>廃棄物処理施設整備基金</t>
    <rPh sb="0" eb="3">
      <t>ハイキブツ</t>
    </rPh>
    <rPh sb="3" eb="5">
      <t>ショリ</t>
    </rPh>
    <rPh sb="5" eb="7">
      <t>シセツ</t>
    </rPh>
    <rPh sb="7" eb="9">
      <t>セイビ</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</si>
</sst>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5D42-448B-8E87-B27FC90B74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67554</c:v>
                </c:pt>
                <c:pt idx="1">
                  <c:v>57486</c:v>
                </c:pt>
                <c:pt idx="2">
                  <c:v>65246</c:v>
                </c:pt>
                <c:pt idx="3">
                  <c:v>75660</c:v>
                </c:pt>
                <c:pt idx="4">
                  <c:v>82094</c:v>
                </c:pt>
              </c:numCache>
            </c:numRef>
          </c:val>
          <c:smooth val="0"/>
          <c:extLst>
            <c:ext xmlns:c16="http://schemas.microsoft.com/office/drawing/2014/chart" uri="{C3380CC4-5D6E-409C-BE32-E72D297353CC}">
              <c16:uniqueId val="{00000001-5D42-448B-8E87-B27FC90B74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2.85</c:v>
                </c:pt>
                <c:pt idx="1">
                  <c:v>2.62</c:v>
                </c:pt>
                <c:pt idx="2">
                  <c:v>6.01</c:v>
                </c:pt>
                <c:pt idx="3">
                  <c:v>4.96</c:v>
                </c:pt>
                <c:pt idx="4">
                  <c:v>3.99</c:v>
                </c:pt>
              </c:numCache>
            </c:numRef>
          </c:val>
          <c:extLst>
            <c:ext xmlns:c16="http://schemas.microsoft.com/office/drawing/2014/chart" uri="{C3380CC4-5D6E-409C-BE32-E72D297353CC}">
              <c16:uniqueId val="{00000000-A2B8-4A36-968C-7CF78F1C9C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6.17</c:v>
                </c:pt>
                <c:pt idx="1">
                  <c:v>3.86</c:v>
                </c:pt>
                <c:pt idx="2">
                  <c:v>4.75</c:v>
                </c:pt>
                <c:pt idx="3">
                  <c:v>6.95</c:v>
                </c:pt>
                <c:pt idx="4">
                  <c:v>8.9600000000000009</c:v>
                </c:pt>
              </c:numCache>
            </c:numRef>
          </c:val>
          <c:extLst>
            <c:ext xmlns:c16="http://schemas.microsoft.com/office/drawing/2014/chart" uri="{C3380CC4-5D6E-409C-BE32-E72D297353CC}">
              <c16:uniqueId val="{00000001-A2B8-4A36-968C-7CF78F1C9C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c:v>
                </c:pt>
                <c:pt idx="1">
                  <c:v>2.29</c:v>
                </c:pt>
                <c:pt idx="2">
                  <c:v>6.12</c:v>
                </c:pt>
                <c:pt idx="3">
                  <c:v>2.37</c:v>
                </c:pt>
                <c:pt idx="4">
                  <c:v>1.08</c:v>
                </c:pt>
              </c:numCache>
            </c:numRef>
          </c:val>
          <c:smooth val="0"/>
          <c:extLst>
            <c:ext xmlns:c16="http://schemas.microsoft.com/office/drawing/2014/chart" uri="{C3380CC4-5D6E-409C-BE32-E72D297353CC}">
              <c16:uniqueId val="{00000002-A2B8-4A36-968C-7CF78F1C9C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0.32</c:v>
                </c:pt>
                <c:pt idx="2">
                  <c:v>#N/A</c:v>
                </c:pt>
                <c:pt idx="3">
                  <c:v>0.05</c:v>
                </c:pt>
                <c:pt idx="4">
                  <c:v>#N/A</c:v>
                </c:pt>
                <c:pt idx="5">
                  <c:v>0.02</c:v>
                </c:pt>
                <c:pt idx="6">
                  <c:v>#N/A</c:v>
                </c:pt>
                <c:pt idx="7">
                  <c:v>0.03</c:v>
                </c:pt>
                <c:pt idx="8">
                  <c:v>#N/A</c:v>
                </c:pt>
                <c:pt idx="9">
                  <c:v>0.05</c:v>
                </c:pt>
              </c:numCache>
            </c:numRef>
          </c:val>
          <c:extLst>
            <c:ext xmlns:c16="http://schemas.microsoft.com/office/drawing/2014/chart" uri="{C3380CC4-5D6E-409C-BE32-E72D297353CC}">
              <c16:uniqueId val="{00000000-96B0-452C-8081-AD9761F5D7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B0-452C-8081-AD9761F5D7B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7.0000000000000007E-2</c:v>
                </c:pt>
                <c:pt idx="4">
                  <c:v>#N/A</c:v>
                </c:pt>
                <c:pt idx="5">
                  <c:v>0.08</c:v>
                </c:pt>
                <c:pt idx="6">
                  <c:v>#N/A</c:v>
                </c:pt>
                <c:pt idx="7">
                  <c:v>0.09</c:v>
                </c:pt>
                <c:pt idx="8">
                  <c:v>#N/A</c:v>
                </c:pt>
                <c:pt idx="9">
                  <c:v>0.11</c:v>
                </c:pt>
              </c:numCache>
            </c:numRef>
          </c:val>
          <c:extLst>
            <c:ext xmlns:c16="http://schemas.microsoft.com/office/drawing/2014/chart" uri="{C3380CC4-5D6E-409C-BE32-E72D297353CC}">
              <c16:uniqueId val="{00000002-96B0-452C-8081-AD9761F5D7B2}"/>
            </c:ext>
          </c:extLst>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0.01</c:v>
                </c:pt>
                <c:pt idx="8">
                  <c:v>#N/A</c:v>
                </c:pt>
                <c:pt idx="9">
                  <c:v>0.2</c:v>
                </c:pt>
              </c:numCache>
            </c:numRef>
          </c:val>
          <c:extLst>
            <c:ext xmlns:c16="http://schemas.microsoft.com/office/drawing/2014/chart" uri="{C3380CC4-5D6E-409C-BE32-E72D297353CC}">
              <c16:uniqueId val="{00000003-96B0-452C-8081-AD9761F5D7B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c:v>
                </c:pt>
                <c:pt idx="2">
                  <c:v>#N/A</c:v>
                </c:pt>
                <c:pt idx="3">
                  <c:v>0.39</c:v>
                </c:pt>
                <c:pt idx="4">
                  <c:v>#N/A</c:v>
                </c:pt>
                <c:pt idx="5">
                  <c:v>0.38</c:v>
                </c:pt>
                <c:pt idx="6">
                  <c:v>#N/A</c:v>
                </c:pt>
                <c:pt idx="7">
                  <c:v>0.35</c:v>
                </c:pt>
                <c:pt idx="8">
                  <c:v>#N/A</c:v>
                </c:pt>
                <c:pt idx="9">
                  <c:v>0.45</c:v>
                </c:pt>
              </c:numCache>
            </c:numRef>
          </c:val>
          <c:extLst>
            <c:ext xmlns:c16="http://schemas.microsoft.com/office/drawing/2014/chart" uri="{C3380CC4-5D6E-409C-BE32-E72D297353CC}">
              <c16:uniqueId val="{00000004-96B0-452C-8081-AD9761F5D7B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2.37</c:v>
                </c:pt>
                <c:pt idx="2">
                  <c:v>#N/A</c:v>
                </c:pt>
                <c:pt idx="3">
                  <c:v>1.69</c:v>
                </c:pt>
                <c:pt idx="4">
                  <c:v>#N/A</c:v>
                </c:pt>
                <c:pt idx="5">
                  <c:v>1.36</c:v>
                </c:pt>
                <c:pt idx="6">
                  <c:v>#N/A</c:v>
                </c:pt>
                <c:pt idx="7">
                  <c:v>2.36</c:v>
                </c:pt>
                <c:pt idx="8">
                  <c:v>#N/A</c:v>
                </c:pt>
                <c:pt idx="9">
                  <c:v>1.1399999999999999</c:v>
                </c:pt>
              </c:numCache>
            </c:numRef>
          </c:val>
          <c:extLst>
            <c:ext xmlns:c16="http://schemas.microsoft.com/office/drawing/2014/chart" uri="{C3380CC4-5D6E-409C-BE32-E72D297353CC}">
              <c16:uniqueId val="{00000005-96B0-452C-8081-AD9761F5D7B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0.81</c:v>
                </c:pt>
                <c:pt idx="4">
                  <c:v>#N/A</c:v>
                </c:pt>
                <c:pt idx="5">
                  <c:v>1.65</c:v>
                </c:pt>
                <c:pt idx="6">
                  <c:v>#N/A</c:v>
                </c:pt>
                <c:pt idx="7">
                  <c:v>2.1</c:v>
                </c:pt>
                <c:pt idx="8">
                  <c:v>#N/A</c:v>
                </c:pt>
                <c:pt idx="9">
                  <c:v>2.81</c:v>
                </c:pt>
              </c:numCache>
            </c:numRef>
          </c:val>
          <c:extLst>
            <c:ext xmlns:c16="http://schemas.microsoft.com/office/drawing/2014/chart" uri="{C3380CC4-5D6E-409C-BE32-E72D297353CC}">
              <c16:uniqueId val="{00000006-96B0-452C-8081-AD9761F5D7B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2.85</c:v>
                </c:pt>
                <c:pt idx="2">
                  <c:v>#N/A</c:v>
                </c:pt>
                <c:pt idx="3">
                  <c:v>2.61</c:v>
                </c:pt>
                <c:pt idx="4">
                  <c:v>#N/A</c:v>
                </c:pt>
                <c:pt idx="5">
                  <c:v>6</c:v>
                </c:pt>
                <c:pt idx="6">
                  <c:v>#N/A</c:v>
                </c:pt>
                <c:pt idx="7">
                  <c:v>4.95</c:v>
                </c:pt>
                <c:pt idx="8">
                  <c:v>#N/A</c:v>
                </c:pt>
                <c:pt idx="9">
                  <c:v>3.99</c:v>
                </c:pt>
              </c:numCache>
            </c:numRef>
          </c:val>
          <c:extLst>
            <c:ext xmlns:c16="http://schemas.microsoft.com/office/drawing/2014/chart" uri="{C3380CC4-5D6E-409C-BE32-E72D297353CC}">
              <c16:uniqueId val="{00000007-96B0-452C-8081-AD9761F5D7B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7.81</c:v>
                </c:pt>
                <c:pt idx="2">
                  <c:v>#N/A</c:v>
                </c:pt>
                <c:pt idx="3">
                  <c:v>7.79</c:v>
                </c:pt>
                <c:pt idx="4">
                  <c:v>#N/A</c:v>
                </c:pt>
                <c:pt idx="5">
                  <c:v>8.02</c:v>
                </c:pt>
                <c:pt idx="6">
                  <c:v>#N/A</c:v>
                </c:pt>
                <c:pt idx="7">
                  <c:v>7.37</c:v>
                </c:pt>
                <c:pt idx="8">
                  <c:v>#N/A</c:v>
                </c:pt>
                <c:pt idx="9">
                  <c:v>7.56</c:v>
                </c:pt>
              </c:numCache>
            </c:numRef>
          </c:val>
          <c:extLst>
            <c:ext xmlns:c16="http://schemas.microsoft.com/office/drawing/2014/chart" uri="{C3380CC4-5D6E-409C-BE32-E72D297353CC}">
              <c16:uniqueId val="{00000008-96B0-452C-8081-AD9761F5D7B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2.6</c:v>
                </c:pt>
                <c:pt idx="1">
                  <c:v>#N/A</c:v>
                </c:pt>
                <c:pt idx="2">
                  <c:v>1.31</c:v>
                </c:pt>
                <c:pt idx="3">
                  <c:v>#N/A</c:v>
                </c:pt>
                <c:pt idx="4">
                  <c:v>1.72</c:v>
                </c:pt>
                <c:pt idx="5">
                  <c:v>#N/A</c:v>
                </c:pt>
                <c:pt idx="6">
                  <c:v>1.07</c:v>
                </c:pt>
                <c:pt idx="7">
                  <c:v>#N/A</c:v>
                </c:pt>
                <c:pt idx="8">
                  <c:v>0.71</c:v>
                </c:pt>
                <c:pt idx="9">
                  <c:v>#N/A</c:v>
                </c:pt>
              </c:numCache>
            </c:numRef>
          </c:val>
          <c:extLst>
            <c:ext xmlns:c16="http://schemas.microsoft.com/office/drawing/2014/chart" uri="{C3380CC4-5D6E-409C-BE32-E72D297353CC}">
              <c16:uniqueId val="{00000009-96B0-452C-8081-AD9761F5D7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3474</c:v>
                </c:pt>
                <c:pt idx="5">
                  <c:v>3785</c:v>
                </c:pt>
                <c:pt idx="8">
                  <c:v>3735</c:v>
                </c:pt>
                <c:pt idx="11">
                  <c:v>3750</c:v>
                </c:pt>
                <c:pt idx="14">
                  <c:v>3650</c:v>
                </c:pt>
              </c:numCache>
            </c:numRef>
          </c:val>
          <c:extLst>
            <c:ext xmlns:c16="http://schemas.microsoft.com/office/drawing/2014/chart" uri="{C3380CC4-5D6E-409C-BE32-E72D297353CC}">
              <c16:uniqueId val="{00000000-585C-44BE-B6DA-B01AA9A580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3</c:v>
                </c:pt>
                <c:pt idx="3">
                  <c:v>1</c:v>
                </c:pt>
                <c:pt idx="6">
                  <c:v>1</c:v>
                </c:pt>
                <c:pt idx="9">
                  <c:v>0</c:v>
                </c:pt>
                <c:pt idx="12">
                  <c:v>0</c:v>
                </c:pt>
              </c:numCache>
            </c:numRef>
          </c:val>
          <c:extLst>
            <c:ext xmlns:c16="http://schemas.microsoft.com/office/drawing/2014/chart" uri="{C3380CC4-5D6E-409C-BE32-E72D297353CC}">
              <c16:uniqueId val="{00000001-585C-44BE-B6DA-B01AA9A580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37</c:v>
                </c:pt>
                <c:pt idx="3">
                  <c:v>31</c:v>
                </c:pt>
                <c:pt idx="6">
                  <c:v>26</c:v>
                </c:pt>
                <c:pt idx="9">
                  <c:v>22</c:v>
                </c:pt>
                <c:pt idx="12">
                  <c:v>20</c:v>
                </c:pt>
              </c:numCache>
            </c:numRef>
          </c:val>
          <c:extLst>
            <c:ext xmlns:c16="http://schemas.microsoft.com/office/drawing/2014/chart" uri="{C3380CC4-5D6E-409C-BE32-E72D297353CC}">
              <c16:uniqueId val="{00000002-585C-44BE-B6DA-B01AA9A580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5C-44BE-B6DA-B01AA9A580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1392</c:v>
                </c:pt>
                <c:pt idx="3">
                  <c:v>1370</c:v>
                </c:pt>
                <c:pt idx="6">
                  <c:v>1317</c:v>
                </c:pt>
                <c:pt idx="9">
                  <c:v>1223</c:v>
                </c:pt>
                <c:pt idx="12">
                  <c:v>1168</c:v>
                </c:pt>
              </c:numCache>
            </c:numRef>
          </c:val>
          <c:extLst>
            <c:ext xmlns:c16="http://schemas.microsoft.com/office/drawing/2014/chart" uri="{C3380CC4-5D6E-409C-BE32-E72D297353CC}">
              <c16:uniqueId val="{00000004-585C-44BE-B6DA-B01AA9A580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5C-44BE-B6DA-B01AA9A580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5C-44BE-B6DA-B01AA9A580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3743</c:v>
                </c:pt>
                <c:pt idx="3">
                  <c:v>4115</c:v>
                </c:pt>
                <c:pt idx="6">
                  <c:v>3925</c:v>
                </c:pt>
                <c:pt idx="9">
                  <c:v>3911</c:v>
                </c:pt>
                <c:pt idx="12">
                  <c:v>3754</c:v>
                </c:pt>
              </c:numCache>
            </c:numRef>
          </c:val>
          <c:extLst>
            <c:ext xmlns:c16="http://schemas.microsoft.com/office/drawing/2014/chart" uri="{C3380CC4-5D6E-409C-BE32-E72D297353CC}">
              <c16:uniqueId val="{00000007-585C-44BE-B6DA-B01AA9A580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1701</c:v>
                </c:pt>
                <c:pt idx="2">
                  <c:v>#N/A</c:v>
                </c:pt>
                <c:pt idx="3">
                  <c:v>#N/A</c:v>
                </c:pt>
                <c:pt idx="4">
                  <c:v>1732</c:v>
                </c:pt>
                <c:pt idx="5">
                  <c:v>#N/A</c:v>
                </c:pt>
                <c:pt idx="6">
                  <c:v>#N/A</c:v>
                </c:pt>
                <c:pt idx="7">
                  <c:v>1534</c:v>
                </c:pt>
                <c:pt idx="8">
                  <c:v>#N/A</c:v>
                </c:pt>
                <c:pt idx="9">
                  <c:v>#N/A</c:v>
                </c:pt>
                <c:pt idx="10">
                  <c:v>1406</c:v>
                </c:pt>
                <c:pt idx="11">
                  <c:v>#N/A</c:v>
                </c:pt>
                <c:pt idx="12">
                  <c:v>#N/A</c:v>
                </c:pt>
                <c:pt idx="13">
                  <c:v>1292</c:v>
                </c:pt>
                <c:pt idx="14">
                  <c:v>#N/A</c:v>
                </c:pt>
              </c:numCache>
            </c:numRef>
          </c:val>
          <c:smooth val="0"/>
          <c:extLst>
            <c:ext xmlns:c16="http://schemas.microsoft.com/office/drawing/2014/chart" uri="{C3380CC4-5D6E-409C-BE32-E72D297353CC}">
              <c16:uniqueId val="{00000008-585C-44BE-B6DA-B01AA9A580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38214</c:v>
                </c:pt>
                <c:pt idx="5">
                  <c:v>35921</c:v>
                </c:pt>
                <c:pt idx="8">
                  <c:v>34155</c:v>
                </c:pt>
                <c:pt idx="11">
                  <c:v>32023</c:v>
                </c:pt>
                <c:pt idx="14">
                  <c:v>30846</c:v>
                </c:pt>
              </c:numCache>
            </c:numRef>
          </c:val>
          <c:extLst>
            <c:ext xmlns:c16="http://schemas.microsoft.com/office/drawing/2014/chart" uri="{C3380CC4-5D6E-409C-BE32-E72D297353CC}">
              <c16:uniqueId val="{00000000-D11E-44E1-B457-072EF8B28A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403</c:v>
                </c:pt>
                <c:pt idx="5">
                  <c:v>355</c:v>
                </c:pt>
                <c:pt idx="8">
                  <c:v>330</c:v>
                </c:pt>
                <c:pt idx="11">
                  <c:v>333</c:v>
                </c:pt>
                <c:pt idx="14">
                  <c:v>362</c:v>
                </c:pt>
              </c:numCache>
            </c:numRef>
          </c:val>
          <c:extLst>
            <c:ext xmlns:c16="http://schemas.microsoft.com/office/drawing/2014/chart" uri="{C3380CC4-5D6E-409C-BE32-E72D297353CC}">
              <c16:uniqueId val="{00000001-D11E-44E1-B457-072EF8B28A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6106</c:v>
                </c:pt>
                <c:pt idx="5">
                  <c:v>4901</c:v>
                </c:pt>
                <c:pt idx="8">
                  <c:v>5625</c:v>
                </c:pt>
                <c:pt idx="11">
                  <c:v>5830</c:v>
                </c:pt>
                <c:pt idx="14">
                  <c:v>6115</c:v>
                </c:pt>
              </c:numCache>
            </c:numRef>
          </c:val>
          <c:extLst>
            <c:ext xmlns:c16="http://schemas.microsoft.com/office/drawing/2014/chart" uri="{C3380CC4-5D6E-409C-BE32-E72D297353CC}">
              <c16:uniqueId val="{00000002-D11E-44E1-B457-072EF8B28A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1E-44E1-B457-072EF8B28A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1E-44E1-B457-072EF8B28A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c:v>
                </c:pt>
                <c:pt idx="3">
                  <c:v>0</c:v>
                </c:pt>
                <c:pt idx="6">
                  <c:v>0</c:v>
                </c:pt>
                <c:pt idx="9">
                  <c:v>0</c:v>
                </c:pt>
                <c:pt idx="12">
                  <c:v>0</c:v>
                </c:pt>
              </c:numCache>
            </c:numRef>
          </c:val>
          <c:extLst>
            <c:ext xmlns:c16="http://schemas.microsoft.com/office/drawing/2014/chart" uri="{C3380CC4-5D6E-409C-BE32-E72D297353CC}">
              <c16:uniqueId val="{00000005-D11E-44E1-B457-072EF8B28A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4334</c:v>
                </c:pt>
                <c:pt idx="3">
                  <c:v>4400</c:v>
                </c:pt>
                <c:pt idx="6">
                  <c:v>4756</c:v>
                </c:pt>
                <c:pt idx="9">
                  <c:v>4633</c:v>
                </c:pt>
                <c:pt idx="12">
                  <c:v>4421</c:v>
                </c:pt>
              </c:numCache>
            </c:numRef>
          </c:val>
          <c:extLst>
            <c:ext xmlns:c16="http://schemas.microsoft.com/office/drawing/2014/chart" uri="{C3380CC4-5D6E-409C-BE32-E72D297353CC}">
              <c16:uniqueId val="{00000006-D11E-44E1-B457-072EF8B28A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11E-44E1-B457-072EF8B28A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17084</c:v>
                </c:pt>
                <c:pt idx="3">
                  <c:v>15953</c:v>
                </c:pt>
                <c:pt idx="6">
                  <c:v>15580</c:v>
                </c:pt>
                <c:pt idx="9">
                  <c:v>14756</c:v>
                </c:pt>
                <c:pt idx="12">
                  <c:v>13853</c:v>
                </c:pt>
              </c:numCache>
            </c:numRef>
          </c:val>
          <c:extLst>
            <c:ext xmlns:c16="http://schemas.microsoft.com/office/drawing/2014/chart" uri="{C3380CC4-5D6E-409C-BE32-E72D297353CC}">
              <c16:uniqueId val="{00000008-D11E-44E1-B457-072EF8B28A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175</c:v>
                </c:pt>
                <c:pt idx="3">
                  <c:v>144</c:v>
                </c:pt>
                <c:pt idx="6">
                  <c:v>121</c:v>
                </c:pt>
                <c:pt idx="9">
                  <c:v>100</c:v>
                </c:pt>
                <c:pt idx="12">
                  <c:v>80</c:v>
                </c:pt>
              </c:numCache>
            </c:numRef>
          </c:val>
          <c:extLst>
            <c:ext xmlns:c16="http://schemas.microsoft.com/office/drawing/2014/chart" uri="{C3380CC4-5D6E-409C-BE32-E72D297353CC}">
              <c16:uniqueId val="{00000009-D11E-44E1-B457-072EF8B28A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36771</c:v>
                </c:pt>
                <c:pt idx="3">
                  <c:v>34030</c:v>
                </c:pt>
                <c:pt idx="6">
                  <c:v>32068</c:v>
                </c:pt>
                <c:pt idx="9">
                  <c:v>29620</c:v>
                </c:pt>
                <c:pt idx="12">
                  <c:v>27814</c:v>
                </c:pt>
              </c:numCache>
            </c:numRef>
          </c:val>
          <c:extLst>
            <c:ext xmlns:c16="http://schemas.microsoft.com/office/drawing/2014/chart" uri="{C3380CC4-5D6E-409C-BE32-E72D297353CC}">
              <c16:uniqueId val="{0000000A-D11E-44E1-B457-072EF8B28A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13663</c:v>
                </c:pt>
                <c:pt idx="2">
                  <c:v>#N/A</c:v>
                </c:pt>
                <c:pt idx="3">
                  <c:v>#N/A</c:v>
                </c:pt>
                <c:pt idx="4">
                  <c:v>13351</c:v>
                </c:pt>
                <c:pt idx="5">
                  <c:v>#N/A</c:v>
                </c:pt>
                <c:pt idx="6">
                  <c:v>#N/A</c:v>
                </c:pt>
                <c:pt idx="7">
                  <c:v>12416</c:v>
                </c:pt>
                <c:pt idx="8">
                  <c:v>#N/A</c:v>
                </c:pt>
                <c:pt idx="9">
                  <c:v>#N/A</c:v>
                </c:pt>
                <c:pt idx="10">
                  <c:v>10924</c:v>
                </c:pt>
                <c:pt idx="11">
                  <c:v>#N/A</c:v>
                </c:pt>
                <c:pt idx="12">
                  <c:v>#N/A</c:v>
                </c:pt>
                <c:pt idx="13">
                  <c:v>8845</c:v>
                </c:pt>
                <c:pt idx="14">
                  <c:v>#N/A</c:v>
                </c:pt>
              </c:numCache>
            </c:numRef>
          </c:val>
          <c:smooth val="0"/>
          <c:extLst>
            <c:ext xmlns:c16="http://schemas.microsoft.com/office/drawing/2014/chart" uri="{C3380CC4-5D6E-409C-BE32-E72D297353CC}">
              <c16:uniqueId val="{0000000B-D11E-44E1-B457-072EF8B28A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729</c:v>
                </c:pt>
                <c:pt idx="1">
                  <c:v>1029</c:v>
                </c:pt>
                <c:pt idx="2">
                  <c:v>1330</c:v>
                </c:pt>
              </c:numCache>
            </c:numRef>
          </c:val>
          <c:extLst>
            <c:ext xmlns:c16="http://schemas.microsoft.com/office/drawing/2014/chart" uri="{C3380CC4-5D6E-409C-BE32-E72D297353CC}">
              <c16:uniqueId val="{00000000-9F01-4CF0-A958-8A6C730BB5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177</c:v>
                </c:pt>
                <c:pt idx="1">
                  <c:v>177</c:v>
                </c:pt>
                <c:pt idx="2">
                  <c:v>237</c:v>
                </c:pt>
              </c:numCache>
            </c:numRef>
          </c:val>
          <c:extLst>
            <c:ext xmlns:c16="http://schemas.microsoft.com/office/drawing/2014/chart" uri="{C3380CC4-5D6E-409C-BE32-E72D297353CC}">
              <c16:uniqueId val="{00000001-9F01-4CF0-A958-8A6C730BB5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4317</c:v>
                </c:pt>
                <c:pt idx="1">
                  <c:v>3998</c:v>
                </c:pt>
                <c:pt idx="2">
                  <c:v>3635</c:v>
                </c:pt>
              </c:numCache>
            </c:numRef>
          </c:val>
          <c:extLst>
            <c:ext xmlns:c16="http://schemas.microsoft.com/office/drawing/2014/chart" uri="{C3380CC4-5D6E-409C-BE32-E72D297353CC}">
              <c16:uniqueId val="{00000002-9F01-4CF0-A958-8A6C730BB5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35,855
35,618
420.93
27,326,704
26,648,116
593,061
14,848,284
27,813,642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財政力指数は類似団体平均値と同様に、ほぼ横ばいである。今後とも市税の収納率向上のほか地域の産業振興や人口対策など地方創生事業に取り組み、自主財源の確保に努める。</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146050</xdr:rowOff>
    </xdr:to>
    <xdr:cxnSp macro="">
      <xdr:nvCxnSpPr>
        <xdr:cNvPr id="70" name="直線コネクタ 69"/>
        <xdr:cNvCxnSpPr/>
      </xdr:nvCxnSpPr>
      <xdr:spPr>
        <a:xfrm>
          <a:off x="3225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xdr:cNvCxnSpPr/>
      </xdr:nvCxnSpPr>
      <xdr:spPr>
        <a:xfrm>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分母である経常一般財源収入は、</a:t>
          </a:r>
          <a:r>
            <a:rPr kumimoji="1" lang="ja-JP" altLang="en-US" sz="1100">
              <a:solidFill>
                <a:schemeClr val="dk1"/>
              </a:solidFill>
              <a:effectLst/>
              <a:latin typeface="+mn-lt"/>
              <a:ea typeface="+mn-ea"/>
              <a:cs typeface="+mn-cs"/>
            </a:rPr>
            <a:t>市税、普通交付税の減により</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ポイント減となった。分子</a:t>
          </a:r>
          <a:r>
            <a:rPr kumimoji="1" lang="ja-JP" altLang="ja-JP" sz="1100">
              <a:solidFill>
                <a:schemeClr val="dk1"/>
              </a:solidFill>
              <a:effectLst/>
              <a:latin typeface="+mn-lt"/>
              <a:ea typeface="+mn-ea"/>
              <a:cs typeface="+mn-cs"/>
            </a:rPr>
            <a:t>である歳出経常一般財源は、</a:t>
          </a:r>
          <a:r>
            <a:rPr kumimoji="1" lang="ja-JP" altLang="en-US" sz="1100">
              <a:solidFill>
                <a:schemeClr val="dk1"/>
              </a:solidFill>
              <a:effectLst/>
              <a:latin typeface="+mn-lt"/>
              <a:ea typeface="+mn-ea"/>
              <a:cs typeface="+mn-cs"/>
            </a:rPr>
            <a:t>人件費、扶助費</a:t>
          </a:r>
          <a:r>
            <a:rPr kumimoji="1" lang="ja-JP" altLang="ja-JP" sz="1100">
              <a:solidFill>
                <a:schemeClr val="dk1"/>
              </a:solidFill>
              <a:effectLst/>
              <a:latin typeface="+mn-lt"/>
              <a:ea typeface="+mn-ea"/>
              <a:cs typeface="+mn-cs"/>
            </a:rPr>
            <a:t>などが増加した一方、</a:t>
          </a:r>
          <a:r>
            <a:rPr kumimoji="1" lang="ja-JP" altLang="en-US" sz="1100">
              <a:solidFill>
                <a:schemeClr val="dk1"/>
              </a:solidFill>
              <a:effectLst/>
              <a:latin typeface="+mn-lt"/>
              <a:ea typeface="+mn-ea"/>
              <a:cs typeface="+mn-cs"/>
            </a:rPr>
            <a:t>公債費の減少によりほぼ前年並みとなった。</a:t>
          </a:r>
          <a:r>
            <a:rPr kumimoji="1" lang="ja-JP" altLang="ja-JP" sz="1100">
              <a:solidFill>
                <a:schemeClr val="dk1"/>
              </a:solidFill>
              <a:effectLst/>
              <a:latin typeface="+mn-lt"/>
              <a:ea typeface="+mn-ea"/>
              <a:cs typeface="+mn-cs"/>
            </a:rPr>
            <a:t>結果、比率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今後は、対象者の増やサービス利用の増による扶助費の増、賃上げ、物価高騰により施設等の維持管理費の増に加え、人件費の増、施設の長寿命化に備える経費の増が見込まれており、今後より一層の内部経費の縮減を図りながら行財政改革に取り組み、経常収支比率の上昇を抑える努力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145143</xdr:rowOff>
    </xdr:from>
    <xdr:to>
      <xdr:col>23</xdr:col>
      <xdr:colOff>133350</xdr:colOff>
      <xdr:row>60</xdr:row>
      <xdr:rowOff>18506</xdr:rowOff>
    </xdr:to>
    <xdr:cxnSp macro="">
      <xdr:nvCxnSpPr>
        <xdr:cNvPr id="132" name="直線コネクタ 131"/>
        <xdr:cNvCxnSpPr/>
      </xdr:nvCxnSpPr>
      <xdr:spPr>
        <a:xfrm>
          <a:off x="4114800" y="10260693"/>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145143</xdr:rowOff>
    </xdr:from>
    <xdr:to>
      <xdr:col>19</xdr:col>
      <xdr:colOff>133350</xdr:colOff>
      <xdr:row>59</xdr:row>
      <xdr:rowOff>165826</xdr:rowOff>
    </xdr:to>
    <xdr:cxnSp macro="">
      <xdr:nvCxnSpPr>
        <xdr:cNvPr id="135" name="直線コネクタ 134"/>
        <xdr:cNvCxnSpPr/>
      </xdr:nvCxnSpPr>
      <xdr:spPr>
        <a:xfrm flipV="1">
          <a:off x="3225800" y="1026069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165826</xdr:rowOff>
    </xdr:from>
    <xdr:to>
      <xdr:col>15</xdr:col>
      <xdr:colOff>82550</xdr:colOff>
      <xdr:row>60</xdr:row>
      <xdr:rowOff>87449</xdr:rowOff>
    </xdr:to>
    <xdr:cxnSp macro="">
      <xdr:nvCxnSpPr>
        <xdr:cNvPr id="138" name="直線コネクタ 137"/>
        <xdr:cNvCxnSpPr/>
      </xdr:nvCxnSpPr>
      <xdr:spPr>
        <a:xfrm flipV="1">
          <a:off x="2336800" y="1028137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87449</xdr:rowOff>
    </xdr:from>
    <xdr:to>
      <xdr:col>11</xdr:col>
      <xdr:colOff>31750</xdr:colOff>
      <xdr:row>60</xdr:row>
      <xdr:rowOff>156391</xdr:rowOff>
    </xdr:to>
    <xdr:cxnSp macro="">
      <xdr:nvCxnSpPr>
        <xdr:cNvPr id="141" name="直線コネクタ 140"/>
        <xdr:cNvCxnSpPr/>
      </xdr:nvCxnSpPr>
      <xdr:spPr>
        <a:xfrm flipV="1">
          <a:off x="1447800" y="103744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139156</xdr:rowOff>
    </xdr:from>
    <xdr:to>
      <xdr:col>23</xdr:col>
      <xdr:colOff>184150</xdr:colOff>
      <xdr:row>60</xdr:row>
      <xdr:rowOff>69306</xdr:rowOff>
    </xdr:to>
    <xdr:sp macro="" textlink="">
      <xdr:nvSpPr>
        <xdr:cNvPr id="151" name="楕円 150"/>
        <xdr:cNvSpPr/>
      </xdr:nvSpPr>
      <xdr:spPr>
        <a:xfrm>
          <a:off x="4902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155683</xdr:rowOff>
    </xdr:from>
    <xdr:ext cx="762000" cy="259045"/>
    <xdr:sp macro="" textlink="">
      <xdr:nvSpPr>
        <xdr:cNvPr id="152" name="財政構造の弾力性該当値テキスト"/>
        <xdr:cNvSpPr txBox="1"/>
      </xdr:nvSpPr>
      <xdr:spPr>
        <a:xfrm>
          <a:off x="5041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94343</xdr:rowOff>
    </xdr:from>
    <xdr:to>
      <xdr:col>19</xdr:col>
      <xdr:colOff>184150</xdr:colOff>
      <xdr:row>60</xdr:row>
      <xdr:rowOff>24493</xdr:rowOff>
    </xdr:to>
    <xdr:sp macro="" textlink="">
      <xdr:nvSpPr>
        <xdr:cNvPr id="153" name="楕円 152"/>
        <xdr:cNvSpPr/>
      </xdr:nvSpPr>
      <xdr:spPr>
        <a:xfrm>
          <a:off x="4064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34670</xdr:rowOff>
    </xdr:from>
    <xdr:ext cx="736600" cy="259045"/>
    <xdr:sp macro="" textlink="">
      <xdr:nvSpPr>
        <xdr:cNvPr id="154" name="テキスト ボックス 153"/>
        <xdr:cNvSpPr txBox="1"/>
      </xdr:nvSpPr>
      <xdr:spPr>
        <a:xfrm>
          <a:off x="3733800" y="997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115026</xdr:rowOff>
    </xdr:from>
    <xdr:to>
      <xdr:col>15</xdr:col>
      <xdr:colOff>133350</xdr:colOff>
      <xdr:row>60</xdr:row>
      <xdr:rowOff>45176</xdr:rowOff>
    </xdr:to>
    <xdr:sp macro="" textlink="">
      <xdr:nvSpPr>
        <xdr:cNvPr id="155" name="楕円 154"/>
        <xdr:cNvSpPr/>
      </xdr:nvSpPr>
      <xdr:spPr>
        <a:xfrm>
          <a:off x="3175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29953</xdr:rowOff>
    </xdr:from>
    <xdr:ext cx="762000" cy="259045"/>
    <xdr:sp macro="" textlink="">
      <xdr:nvSpPr>
        <xdr:cNvPr id="156" name="テキスト ボックス 155"/>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36649</xdr:rowOff>
    </xdr:from>
    <xdr:to>
      <xdr:col>11</xdr:col>
      <xdr:colOff>82550</xdr:colOff>
      <xdr:row>60</xdr:row>
      <xdr:rowOff>138249</xdr:rowOff>
    </xdr:to>
    <xdr:sp macro="" textlink="">
      <xdr:nvSpPr>
        <xdr:cNvPr id="157" name="楕円 156"/>
        <xdr:cNvSpPr/>
      </xdr:nvSpPr>
      <xdr:spPr>
        <a:xfrm>
          <a:off x="2286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123026</xdr:rowOff>
    </xdr:from>
    <xdr:ext cx="762000" cy="259045"/>
    <xdr:sp macro="" textlink="">
      <xdr:nvSpPr>
        <xdr:cNvPr id="158" name="テキスト ボックス 157"/>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105591</xdr:rowOff>
    </xdr:from>
    <xdr:to>
      <xdr:col>7</xdr:col>
      <xdr:colOff>31750</xdr:colOff>
      <xdr:row>61</xdr:row>
      <xdr:rowOff>35741</xdr:rowOff>
    </xdr:to>
    <xdr:sp macro="" textlink="">
      <xdr:nvSpPr>
        <xdr:cNvPr id="159" name="楕円 158"/>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20518</xdr:rowOff>
    </xdr:from>
    <xdr:ext cx="762000" cy="259045"/>
    <xdr:sp macro="" textlink="">
      <xdr:nvSpPr>
        <xdr:cNvPr id="160" name="テキスト ボックス 159"/>
        <xdr:cNvSpPr txBox="1"/>
      </xdr:nvSpPr>
      <xdr:spPr>
        <a:xfrm>
          <a:off x="1066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等決算額が、類似団体と比較して大きく上回っている。人件費について、特に公立の認定こども園・保育所が多いこと、市域が広いため消防署に分署を配置していることなどが職員数の多さにつながっている。また、物件費についても、施設数が多いことからその維持管理費が大きな負担となっている。さらに、人口が年々減少していることも数値の悪化を招いている。今後も直営施設の民間への譲渡や、公設民営、指定管理などによる民間への委託、任用制度の活用など、人件費・物件費の抑制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97909</xdr:rowOff>
    </xdr:from>
    <xdr:to>
      <xdr:col>23</xdr:col>
      <xdr:colOff>133350</xdr:colOff>
      <xdr:row>82</xdr:row>
      <xdr:rowOff>115447</xdr:rowOff>
    </xdr:to>
    <xdr:cxnSp macro="">
      <xdr:nvCxnSpPr>
        <xdr:cNvPr id="196" name="直線コネクタ 195"/>
        <xdr:cNvCxnSpPr/>
      </xdr:nvCxnSpPr>
      <xdr:spPr>
        <a:xfrm>
          <a:off x="4114800" y="14156809"/>
          <a:ext cx="8382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81201</xdr:rowOff>
    </xdr:from>
    <xdr:to>
      <xdr:col>19</xdr:col>
      <xdr:colOff>133350</xdr:colOff>
      <xdr:row>82</xdr:row>
      <xdr:rowOff>97909</xdr:rowOff>
    </xdr:to>
    <xdr:cxnSp macro="">
      <xdr:nvCxnSpPr>
        <xdr:cNvPr id="199" name="直線コネクタ 198"/>
        <xdr:cNvCxnSpPr/>
      </xdr:nvCxnSpPr>
      <xdr:spPr>
        <a:xfrm>
          <a:off x="3225800" y="14140101"/>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65101</xdr:rowOff>
    </xdr:from>
    <xdr:to>
      <xdr:col>15</xdr:col>
      <xdr:colOff>82550</xdr:colOff>
      <xdr:row>82</xdr:row>
      <xdr:rowOff>81201</xdr:rowOff>
    </xdr:to>
    <xdr:cxnSp macro="">
      <xdr:nvCxnSpPr>
        <xdr:cNvPr id="202" name="直線コネクタ 201"/>
        <xdr:cNvCxnSpPr/>
      </xdr:nvCxnSpPr>
      <xdr:spPr>
        <a:xfrm>
          <a:off x="2336800" y="14124001"/>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42007</xdr:rowOff>
    </xdr:from>
    <xdr:to>
      <xdr:col>11</xdr:col>
      <xdr:colOff>31750</xdr:colOff>
      <xdr:row>82</xdr:row>
      <xdr:rowOff>65101</xdr:rowOff>
    </xdr:to>
    <xdr:cxnSp macro="">
      <xdr:nvCxnSpPr>
        <xdr:cNvPr id="205" name="直線コネクタ 204"/>
        <xdr:cNvCxnSpPr/>
      </xdr:nvCxnSpPr>
      <xdr:spPr>
        <a:xfrm>
          <a:off x="1447800" y="14100907"/>
          <a:ext cx="889000" cy="2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64647</xdr:rowOff>
    </xdr:from>
    <xdr:to>
      <xdr:col>23</xdr:col>
      <xdr:colOff>184150</xdr:colOff>
      <xdr:row>82</xdr:row>
      <xdr:rowOff>166247</xdr:rowOff>
    </xdr:to>
    <xdr:sp macro="" textlink="">
      <xdr:nvSpPr>
        <xdr:cNvPr id="215" name="楕円 214"/>
        <xdr:cNvSpPr/>
      </xdr:nvSpPr>
      <xdr:spPr>
        <a:xfrm>
          <a:off x="4902200" y="141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36724</xdr:rowOff>
    </xdr:from>
    <xdr:ext cx="762000" cy="259045"/>
    <xdr:sp macro="" textlink="">
      <xdr:nvSpPr>
        <xdr:cNvPr id="216" name="人件費・物件費等の状況該当値テキスト"/>
        <xdr:cNvSpPr txBox="1"/>
      </xdr:nvSpPr>
      <xdr:spPr>
        <a:xfrm>
          <a:off x="5041900" y="1409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47109</xdr:rowOff>
    </xdr:from>
    <xdr:to>
      <xdr:col>19</xdr:col>
      <xdr:colOff>184150</xdr:colOff>
      <xdr:row>82</xdr:row>
      <xdr:rowOff>148709</xdr:rowOff>
    </xdr:to>
    <xdr:sp macro="" textlink="">
      <xdr:nvSpPr>
        <xdr:cNvPr id="217" name="楕円 216"/>
        <xdr:cNvSpPr/>
      </xdr:nvSpPr>
      <xdr:spPr>
        <a:xfrm>
          <a:off x="4064000" y="141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133486</xdr:rowOff>
    </xdr:from>
    <xdr:ext cx="736600" cy="259045"/>
    <xdr:sp macro="" textlink="">
      <xdr:nvSpPr>
        <xdr:cNvPr id="218" name="テキスト ボックス 217"/>
        <xdr:cNvSpPr txBox="1"/>
      </xdr:nvSpPr>
      <xdr:spPr>
        <a:xfrm>
          <a:off x="3733800" y="1419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30401</xdr:rowOff>
    </xdr:from>
    <xdr:to>
      <xdr:col>15</xdr:col>
      <xdr:colOff>133350</xdr:colOff>
      <xdr:row>82</xdr:row>
      <xdr:rowOff>132001</xdr:rowOff>
    </xdr:to>
    <xdr:sp macro="" textlink="">
      <xdr:nvSpPr>
        <xdr:cNvPr id="219" name="楕円 218"/>
        <xdr:cNvSpPr/>
      </xdr:nvSpPr>
      <xdr:spPr>
        <a:xfrm>
          <a:off x="3175000" y="140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116778</xdr:rowOff>
    </xdr:from>
    <xdr:ext cx="762000" cy="259045"/>
    <xdr:sp macro="" textlink="">
      <xdr:nvSpPr>
        <xdr:cNvPr id="220" name="テキスト ボックス 219"/>
        <xdr:cNvSpPr txBox="1"/>
      </xdr:nvSpPr>
      <xdr:spPr>
        <a:xfrm>
          <a:off x="2844800" y="1417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14301</xdr:rowOff>
    </xdr:from>
    <xdr:to>
      <xdr:col>11</xdr:col>
      <xdr:colOff>82550</xdr:colOff>
      <xdr:row>82</xdr:row>
      <xdr:rowOff>115901</xdr:rowOff>
    </xdr:to>
    <xdr:sp macro="" textlink="">
      <xdr:nvSpPr>
        <xdr:cNvPr id="221" name="楕円 220"/>
        <xdr:cNvSpPr/>
      </xdr:nvSpPr>
      <xdr:spPr>
        <a:xfrm>
          <a:off x="2286000" y="140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100678</xdr:rowOff>
    </xdr:from>
    <xdr:ext cx="762000" cy="259045"/>
    <xdr:sp macro="" textlink="">
      <xdr:nvSpPr>
        <xdr:cNvPr id="222" name="テキスト ボックス 221"/>
        <xdr:cNvSpPr txBox="1"/>
      </xdr:nvSpPr>
      <xdr:spPr>
        <a:xfrm>
          <a:off x="1955800" y="1415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162657</xdr:rowOff>
    </xdr:from>
    <xdr:to>
      <xdr:col>7</xdr:col>
      <xdr:colOff>31750</xdr:colOff>
      <xdr:row>82</xdr:row>
      <xdr:rowOff>92807</xdr:rowOff>
    </xdr:to>
    <xdr:sp macro="" textlink="">
      <xdr:nvSpPr>
        <xdr:cNvPr id="223" name="楕円 222"/>
        <xdr:cNvSpPr/>
      </xdr:nvSpPr>
      <xdr:spPr>
        <a:xfrm>
          <a:off x="1397000" y="140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77584</xdr:rowOff>
    </xdr:from>
    <xdr:ext cx="762000" cy="259045"/>
    <xdr:sp macro="" textlink="">
      <xdr:nvSpPr>
        <xdr:cNvPr id="224" name="テキスト ボックス 223"/>
        <xdr:cNvSpPr txBox="1"/>
      </xdr:nvSpPr>
      <xdr:spPr>
        <a:xfrm>
          <a:off x="1066800" y="1413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従前どおり国人勧に準拠した給料表を用い、前年比横ばいという結果になった。</a:t>
          </a:r>
          <a:endParaRPr lang="ja-JP" altLang="ja-JP">
            <a:effectLst/>
          </a:endParaRPr>
        </a:p>
        <a:p>
          <a:r>
            <a:rPr kumimoji="1" lang="ja-JP" altLang="ja-JP" sz="1100">
              <a:solidFill>
                <a:schemeClr val="dk1"/>
              </a:solidFill>
              <a:effectLst/>
              <a:latin typeface="+mn-lt"/>
              <a:ea typeface="+mn-ea"/>
              <a:cs typeface="+mn-cs"/>
            </a:rPr>
            <a:t>職種区分間人事異動等によるプラス要因と、昇給制度継続や経験年数階層の影響によるマイナス要因が同程度となった結果と類推する。</a:t>
          </a:r>
          <a:endParaRPr lang="ja-JP" altLang="ja-JP">
            <a:effectLst/>
          </a:endParaRPr>
        </a:p>
        <a:p>
          <a:r>
            <a:rPr kumimoji="1" lang="ja-JP" altLang="ja-JP" sz="1100">
              <a:solidFill>
                <a:schemeClr val="dk1"/>
              </a:solidFill>
              <a:effectLst/>
              <a:latin typeface="+mn-lt"/>
              <a:ea typeface="+mn-ea"/>
              <a:cs typeface="+mn-cs"/>
            </a:rPr>
            <a:t>引き続き、直営施設の民間への譲渡や、公設民営、指定管理などによる民間への委託、再任用職員制度、任期付職員制度・会計年度任用職員制度の活用等により、人件費総額の抑制に努める。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58" name="直線コネクタ 257"/>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61" name="直線コネクタ 260"/>
        <xdr:cNvCxnSpPr/>
      </xdr:nvCxnSpPr>
      <xdr:spPr>
        <a:xfrm>
          <a:off x="15290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67028</xdr:rowOff>
    </xdr:to>
    <xdr:cxnSp macro="">
      <xdr:nvCxnSpPr>
        <xdr:cNvPr id="264" name="直線コネクタ 263"/>
        <xdr:cNvCxnSpPr/>
      </xdr:nvCxnSpPr>
      <xdr:spPr>
        <a:xfrm flipV="1">
          <a:off x="14401800" y="150607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88</xdr:row>
      <xdr:rowOff>67028</xdr:rowOff>
    </xdr:to>
    <xdr:cxnSp macro="">
      <xdr:nvCxnSpPr>
        <xdr:cNvPr id="267" name="直線コネクタ 266"/>
        <xdr:cNvCxnSpPr/>
      </xdr:nvCxnSpPr>
      <xdr:spPr>
        <a:xfrm>
          <a:off x="13512800" y="1514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7" name="楕円 276"/>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8" name="給与水準   （国との比較）該当値テキスト"/>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9" name="楕円 278"/>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0" name="テキスト ボックス 279"/>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81" name="楕円 280"/>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2" name="テキスト ボックス 281"/>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16228</xdr:rowOff>
    </xdr:from>
    <xdr:to>
      <xdr:col>68</xdr:col>
      <xdr:colOff>203200</xdr:colOff>
      <xdr:row>88</xdr:row>
      <xdr:rowOff>117828</xdr:rowOff>
    </xdr:to>
    <xdr:sp macro="" textlink="">
      <xdr:nvSpPr>
        <xdr:cNvPr id="283" name="楕円 282"/>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102605</xdr:rowOff>
    </xdr:from>
    <xdr:ext cx="762000" cy="259045"/>
    <xdr:sp macro="" textlink="">
      <xdr:nvSpPr>
        <xdr:cNvPr id="284" name="テキスト ボックス 283"/>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5" name="楕円 284"/>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6" name="テキスト ボックス 285"/>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２期安来市定員管理計画」（平成３０年度～令和５年度）を上回るペースで目標を達成。地理的要因により教育保育施設・消防署分署等の施設数が多いため、それに伴い保育士や調理師、消防の職員数も多いことことなどから、類似団体内平均を上回る結果となっている。</a:t>
          </a:r>
          <a:endParaRPr lang="ja-JP" altLang="ja-JP">
            <a:effectLst/>
          </a:endParaRPr>
        </a:p>
        <a:p>
          <a:r>
            <a:rPr kumimoji="1" lang="ja-JP" altLang="ja-JP" sz="1100">
              <a:solidFill>
                <a:schemeClr val="dk1"/>
              </a:solidFill>
              <a:effectLst/>
              <a:latin typeface="+mn-lt"/>
              <a:ea typeface="+mn-ea"/>
              <a:cs typeface="+mn-cs"/>
            </a:rPr>
            <a:t>今後は「第３期安来市定員管理計画」（令和６年度～令和１０年度）に基づき、直営施設の民間譲渡や、公設民営、指定管理などによる民間への委託、任期付職員・会計年度任用職員制度の活用などにより、適正な定員管理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144314</xdr:rowOff>
    </xdr:from>
    <xdr:to>
      <xdr:col>81</xdr:col>
      <xdr:colOff>44450</xdr:colOff>
      <xdr:row>61</xdr:row>
      <xdr:rowOff>155575</xdr:rowOff>
    </xdr:to>
    <xdr:cxnSp macro="">
      <xdr:nvCxnSpPr>
        <xdr:cNvPr id="321" name="直線コネクタ 320"/>
        <xdr:cNvCxnSpPr/>
      </xdr:nvCxnSpPr>
      <xdr:spPr>
        <a:xfrm>
          <a:off x="16179800" y="10602764"/>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140293</xdr:rowOff>
    </xdr:from>
    <xdr:to>
      <xdr:col>77</xdr:col>
      <xdr:colOff>44450</xdr:colOff>
      <xdr:row>61</xdr:row>
      <xdr:rowOff>144314</xdr:rowOff>
    </xdr:to>
    <xdr:cxnSp macro="">
      <xdr:nvCxnSpPr>
        <xdr:cNvPr id="324" name="直線コネクタ 323"/>
        <xdr:cNvCxnSpPr/>
      </xdr:nvCxnSpPr>
      <xdr:spPr>
        <a:xfrm>
          <a:off x="15290800" y="1059874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123402</xdr:rowOff>
    </xdr:from>
    <xdr:to>
      <xdr:col>72</xdr:col>
      <xdr:colOff>203200</xdr:colOff>
      <xdr:row>61</xdr:row>
      <xdr:rowOff>140293</xdr:rowOff>
    </xdr:to>
    <xdr:cxnSp macro="">
      <xdr:nvCxnSpPr>
        <xdr:cNvPr id="327" name="直線コネクタ 326"/>
        <xdr:cNvCxnSpPr/>
      </xdr:nvCxnSpPr>
      <xdr:spPr>
        <a:xfrm>
          <a:off x="14401800" y="1058185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113750</xdr:rowOff>
    </xdr:from>
    <xdr:to>
      <xdr:col>68</xdr:col>
      <xdr:colOff>152400</xdr:colOff>
      <xdr:row>61</xdr:row>
      <xdr:rowOff>123402</xdr:rowOff>
    </xdr:to>
    <xdr:cxnSp macro="">
      <xdr:nvCxnSpPr>
        <xdr:cNvPr id="330" name="直線コネクタ 329"/>
        <xdr:cNvCxnSpPr/>
      </xdr:nvCxnSpPr>
      <xdr:spPr>
        <a:xfrm>
          <a:off x="13512800" y="105722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40" name="楕円 339"/>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76852</xdr:rowOff>
    </xdr:from>
    <xdr:ext cx="762000" cy="259045"/>
    <xdr:sp macro="" textlink="">
      <xdr:nvSpPr>
        <xdr:cNvPr id="341" name="定員管理の状況該当値テキスト"/>
        <xdr:cNvSpPr txBox="1"/>
      </xdr:nvSpPr>
      <xdr:spPr>
        <a:xfrm>
          <a:off x="171069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93514</xdr:rowOff>
    </xdr:from>
    <xdr:to>
      <xdr:col>77</xdr:col>
      <xdr:colOff>95250</xdr:colOff>
      <xdr:row>62</xdr:row>
      <xdr:rowOff>23664</xdr:rowOff>
    </xdr:to>
    <xdr:sp macro="" textlink="">
      <xdr:nvSpPr>
        <xdr:cNvPr id="342" name="楕円 341"/>
        <xdr:cNvSpPr/>
      </xdr:nvSpPr>
      <xdr:spPr>
        <a:xfrm>
          <a:off x="16129000" y="105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8441</xdr:rowOff>
    </xdr:from>
    <xdr:ext cx="736600" cy="259045"/>
    <xdr:sp macro="" textlink="">
      <xdr:nvSpPr>
        <xdr:cNvPr id="343" name="テキスト ボックス 342"/>
        <xdr:cNvSpPr txBox="1"/>
      </xdr:nvSpPr>
      <xdr:spPr>
        <a:xfrm>
          <a:off x="15798800" y="1063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89493</xdr:rowOff>
    </xdr:from>
    <xdr:to>
      <xdr:col>73</xdr:col>
      <xdr:colOff>44450</xdr:colOff>
      <xdr:row>62</xdr:row>
      <xdr:rowOff>19643</xdr:rowOff>
    </xdr:to>
    <xdr:sp macro="" textlink="">
      <xdr:nvSpPr>
        <xdr:cNvPr id="344" name="楕円 343"/>
        <xdr:cNvSpPr/>
      </xdr:nvSpPr>
      <xdr:spPr>
        <a:xfrm>
          <a:off x="152400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4420</xdr:rowOff>
    </xdr:from>
    <xdr:ext cx="762000" cy="259045"/>
    <xdr:sp macro="" textlink="">
      <xdr:nvSpPr>
        <xdr:cNvPr id="345" name="テキスト ボックス 344"/>
        <xdr:cNvSpPr txBox="1"/>
      </xdr:nvSpPr>
      <xdr:spPr>
        <a:xfrm>
          <a:off x="14909800" y="106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72602</xdr:rowOff>
    </xdr:from>
    <xdr:to>
      <xdr:col>68</xdr:col>
      <xdr:colOff>203200</xdr:colOff>
      <xdr:row>62</xdr:row>
      <xdr:rowOff>2752</xdr:rowOff>
    </xdr:to>
    <xdr:sp macro="" textlink="">
      <xdr:nvSpPr>
        <xdr:cNvPr id="346" name="楕円 345"/>
        <xdr:cNvSpPr/>
      </xdr:nvSpPr>
      <xdr:spPr>
        <a:xfrm>
          <a:off x="14351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158979</xdr:rowOff>
    </xdr:from>
    <xdr:ext cx="762000" cy="259045"/>
    <xdr:sp macro="" textlink="">
      <xdr:nvSpPr>
        <xdr:cNvPr id="347" name="テキスト ボックス 346"/>
        <xdr:cNvSpPr txBox="1"/>
      </xdr:nvSpPr>
      <xdr:spPr>
        <a:xfrm>
          <a:off x="14020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62950</xdr:rowOff>
    </xdr:from>
    <xdr:to>
      <xdr:col>64</xdr:col>
      <xdr:colOff>152400</xdr:colOff>
      <xdr:row>61</xdr:row>
      <xdr:rowOff>164550</xdr:rowOff>
    </xdr:to>
    <xdr:sp macro="" textlink="">
      <xdr:nvSpPr>
        <xdr:cNvPr id="348" name="楕円 347"/>
        <xdr:cNvSpPr/>
      </xdr:nvSpPr>
      <xdr:spPr>
        <a:xfrm>
          <a:off x="13462000" y="105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149327</xdr:rowOff>
    </xdr:from>
    <xdr:ext cx="762000" cy="259045"/>
    <xdr:sp macro="" textlink="">
      <xdr:nvSpPr>
        <xdr:cNvPr id="349" name="テキスト ボックス 348"/>
        <xdr:cNvSpPr txBox="1"/>
      </xdr:nvSpPr>
      <xdr:spPr>
        <a:xfrm>
          <a:off x="13131800" y="106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公債費については、単年度比率で分子については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年度に行った</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の効果</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ポイントの減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分母については</a:t>
          </a:r>
          <a:r>
            <a:rPr kumimoji="1" lang="ja-JP" altLang="en-US" sz="1100">
              <a:solidFill>
                <a:schemeClr val="dk1"/>
              </a:solidFill>
              <a:effectLst/>
              <a:latin typeface="+mn-lt"/>
              <a:ea typeface="+mn-ea"/>
              <a:cs typeface="+mn-cs"/>
            </a:rPr>
            <a:t>標準税収入額等の増</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よって、単年度比率で分子の減と分母の増の二つの要因が重なり比率は減少した。起債償還のピークを過ぎたことに加えて、繰上償還を行ったことの効果が重なり、元利償還金の額は減少傾向にある。</a:t>
          </a:r>
          <a:r>
            <a:rPr kumimoji="1" lang="ja-JP" altLang="ja-JP" sz="1100">
              <a:solidFill>
                <a:schemeClr val="dk1"/>
              </a:solidFill>
              <a:effectLst/>
              <a:latin typeface="+mn-lt"/>
              <a:ea typeface="+mn-ea"/>
              <a:cs typeface="+mn-cs"/>
            </a:rPr>
            <a:t>引き続き事業費の圧縮を行い、計画的な地方債発行に努めるとと</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に、公債費の抑制を図る。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112501</xdr:rowOff>
    </xdr:to>
    <xdr:cxnSp macro="">
      <xdr:nvCxnSpPr>
        <xdr:cNvPr id="383" name="直線コネクタ 382"/>
        <xdr:cNvCxnSpPr/>
      </xdr:nvCxnSpPr>
      <xdr:spPr>
        <a:xfrm flipV="1">
          <a:off x="16179800" y="6430010"/>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112501</xdr:rowOff>
    </xdr:from>
    <xdr:to>
      <xdr:col>77</xdr:col>
      <xdr:colOff>44450</xdr:colOff>
      <xdr:row>37</xdr:row>
      <xdr:rowOff>132609</xdr:rowOff>
    </xdr:to>
    <xdr:cxnSp macro="">
      <xdr:nvCxnSpPr>
        <xdr:cNvPr id="386" name="直線コネクタ 385"/>
        <xdr:cNvCxnSpPr/>
      </xdr:nvCxnSpPr>
      <xdr:spPr>
        <a:xfrm flipV="1">
          <a:off x="15290800" y="64561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132609</xdr:rowOff>
    </xdr:from>
    <xdr:to>
      <xdr:col>72</xdr:col>
      <xdr:colOff>203200</xdr:colOff>
      <xdr:row>37</xdr:row>
      <xdr:rowOff>148696</xdr:rowOff>
    </xdr:to>
    <xdr:cxnSp macro="">
      <xdr:nvCxnSpPr>
        <xdr:cNvPr id="389" name="直線コネクタ 388"/>
        <xdr:cNvCxnSpPr/>
      </xdr:nvCxnSpPr>
      <xdr:spPr>
        <a:xfrm flipV="1">
          <a:off x="14401800" y="647625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148696</xdr:rowOff>
    </xdr:from>
    <xdr:to>
      <xdr:col>68</xdr:col>
      <xdr:colOff>152400</xdr:colOff>
      <xdr:row>37</xdr:row>
      <xdr:rowOff>154728</xdr:rowOff>
    </xdr:to>
    <xdr:cxnSp macro="">
      <xdr:nvCxnSpPr>
        <xdr:cNvPr id="392" name="直線コネクタ 391"/>
        <xdr:cNvCxnSpPr/>
      </xdr:nvCxnSpPr>
      <xdr:spPr>
        <a:xfrm flipV="1">
          <a:off x="13512800" y="649234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2" name="楕円 401"/>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7637</xdr:rowOff>
    </xdr:from>
    <xdr:ext cx="762000" cy="259045"/>
    <xdr:sp macro="" textlink="">
      <xdr:nvSpPr>
        <xdr:cNvPr id="403" name="公債費負担の状況該当値テキスト"/>
        <xdr:cNvSpPr txBox="1"/>
      </xdr:nvSpPr>
      <xdr:spPr>
        <a:xfrm>
          <a:off x="17106900" y="63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61701</xdr:rowOff>
    </xdr:from>
    <xdr:to>
      <xdr:col>77</xdr:col>
      <xdr:colOff>95250</xdr:colOff>
      <xdr:row>37</xdr:row>
      <xdr:rowOff>163301</xdr:rowOff>
    </xdr:to>
    <xdr:sp macro="" textlink="">
      <xdr:nvSpPr>
        <xdr:cNvPr id="404" name="楕円 403"/>
        <xdr:cNvSpPr/>
      </xdr:nvSpPr>
      <xdr:spPr>
        <a:xfrm>
          <a:off x="16129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148078</xdr:rowOff>
    </xdr:from>
    <xdr:ext cx="736600" cy="259045"/>
    <xdr:sp macro="" textlink="">
      <xdr:nvSpPr>
        <xdr:cNvPr id="405" name="テキスト ボックス 404"/>
        <xdr:cNvSpPr txBox="1"/>
      </xdr:nvSpPr>
      <xdr:spPr>
        <a:xfrm>
          <a:off x="15798800" y="649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81809</xdr:rowOff>
    </xdr:from>
    <xdr:to>
      <xdr:col>73</xdr:col>
      <xdr:colOff>44450</xdr:colOff>
      <xdr:row>38</xdr:row>
      <xdr:rowOff>11959</xdr:rowOff>
    </xdr:to>
    <xdr:sp macro="" textlink="">
      <xdr:nvSpPr>
        <xdr:cNvPr id="406" name="楕円 405"/>
        <xdr:cNvSpPr/>
      </xdr:nvSpPr>
      <xdr:spPr>
        <a:xfrm>
          <a:off x="15240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168186</xdr:rowOff>
    </xdr:from>
    <xdr:ext cx="762000" cy="259045"/>
    <xdr:sp macro="" textlink="">
      <xdr:nvSpPr>
        <xdr:cNvPr id="407" name="テキスト ボックス 406"/>
        <xdr:cNvSpPr txBox="1"/>
      </xdr:nvSpPr>
      <xdr:spPr>
        <a:xfrm>
          <a:off x="14909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97896</xdr:rowOff>
    </xdr:from>
    <xdr:to>
      <xdr:col>68</xdr:col>
      <xdr:colOff>203200</xdr:colOff>
      <xdr:row>38</xdr:row>
      <xdr:rowOff>28046</xdr:rowOff>
    </xdr:to>
    <xdr:sp macro="" textlink="">
      <xdr:nvSpPr>
        <xdr:cNvPr id="408" name="楕円 407"/>
        <xdr:cNvSpPr/>
      </xdr:nvSpPr>
      <xdr:spPr>
        <a:xfrm>
          <a:off x="14351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12823</xdr:rowOff>
    </xdr:from>
    <xdr:ext cx="762000" cy="259045"/>
    <xdr:sp macro="" textlink="">
      <xdr:nvSpPr>
        <xdr:cNvPr id="409" name="テキスト ボックス 408"/>
        <xdr:cNvSpPr txBox="1"/>
      </xdr:nvSpPr>
      <xdr:spPr>
        <a:xfrm>
          <a:off x="14020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103928</xdr:rowOff>
    </xdr:from>
    <xdr:to>
      <xdr:col>64</xdr:col>
      <xdr:colOff>152400</xdr:colOff>
      <xdr:row>38</xdr:row>
      <xdr:rowOff>34079</xdr:rowOff>
    </xdr:to>
    <xdr:sp macro="" textlink="">
      <xdr:nvSpPr>
        <xdr:cNvPr id="410" name="楕円 409"/>
        <xdr:cNvSpPr/>
      </xdr:nvSpPr>
      <xdr:spPr>
        <a:xfrm>
          <a:off x="13462000" y="6447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18856</xdr:rowOff>
    </xdr:from>
    <xdr:ext cx="762000" cy="259045"/>
    <xdr:sp macro="" textlink="">
      <xdr:nvSpPr>
        <xdr:cNvPr id="411" name="テキスト ボックス 410"/>
        <xdr:cNvSpPr txBox="1"/>
      </xdr:nvSpPr>
      <xdr:spPr>
        <a:xfrm>
          <a:off x="13131800" y="653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分子は</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の減などにより</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分母は標準財政規模の増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分子の減と分母の増の二つの要因が重なり比率は減少した。。</a:t>
          </a:r>
          <a:endParaRPr lang="ja-JP" altLang="ja-JP" sz="1400">
            <a:effectLst/>
          </a:endParaRPr>
        </a:p>
        <a:p>
          <a:r>
            <a:rPr kumimoji="1" lang="ja-JP" altLang="ja-JP" sz="1100">
              <a:solidFill>
                <a:schemeClr val="dk1"/>
              </a:solidFill>
              <a:effectLst/>
              <a:latin typeface="+mn-lt"/>
              <a:ea typeface="+mn-ea"/>
              <a:cs typeface="+mn-cs"/>
            </a:rPr>
            <a:t>　今後地方債現在高は減少していくが、</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年度以降も基金の取り崩しを予定しているため基金残高は減少していく見込みであり、充当可能財源が減少し、比率は上がる見込みである。引き続き事業費の圧縮を図り、計画的な地方債発行に努める。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85810</xdr:rowOff>
    </xdr:from>
    <xdr:to>
      <xdr:col>81</xdr:col>
      <xdr:colOff>44450</xdr:colOff>
      <xdr:row>18</xdr:row>
      <xdr:rowOff>72813</xdr:rowOff>
    </xdr:to>
    <xdr:cxnSp macro="">
      <xdr:nvCxnSpPr>
        <xdr:cNvPr id="445" name="直線コネクタ 444"/>
        <xdr:cNvCxnSpPr/>
      </xdr:nvCxnSpPr>
      <xdr:spPr>
        <a:xfrm flipV="1">
          <a:off x="16179800" y="3000460"/>
          <a:ext cx="838200" cy="1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72813</xdr:rowOff>
    </xdr:from>
    <xdr:to>
      <xdr:col>77</xdr:col>
      <xdr:colOff>44450</xdr:colOff>
      <xdr:row>18</xdr:row>
      <xdr:rowOff>138769</xdr:rowOff>
    </xdr:to>
    <xdr:cxnSp macro="">
      <xdr:nvCxnSpPr>
        <xdr:cNvPr id="448" name="直線コネクタ 447"/>
        <xdr:cNvCxnSpPr/>
      </xdr:nvCxnSpPr>
      <xdr:spPr>
        <a:xfrm flipV="1">
          <a:off x="15290800" y="3158913"/>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138769</xdr:rowOff>
    </xdr:from>
    <xdr:to>
      <xdr:col>72</xdr:col>
      <xdr:colOff>203200</xdr:colOff>
      <xdr:row>19</xdr:row>
      <xdr:rowOff>65447</xdr:rowOff>
    </xdr:to>
    <xdr:cxnSp macro="">
      <xdr:nvCxnSpPr>
        <xdr:cNvPr id="451" name="直線コネクタ 450"/>
        <xdr:cNvCxnSpPr/>
      </xdr:nvCxnSpPr>
      <xdr:spPr>
        <a:xfrm flipV="1">
          <a:off x="14401800" y="3224869"/>
          <a:ext cx="8890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65447</xdr:rowOff>
    </xdr:from>
    <xdr:to>
      <xdr:col>68</xdr:col>
      <xdr:colOff>152400</xdr:colOff>
      <xdr:row>19</xdr:row>
      <xdr:rowOff>124968</xdr:rowOff>
    </xdr:to>
    <xdr:cxnSp macro="">
      <xdr:nvCxnSpPr>
        <xdr:cNvPr id="454" name="直線コネクタ 453"/>
        <xdr:cNvCxnSpPr/>
      </xdr:nvCxnSpPr>
      <xdr:spPr>
        <a:xfrm flipV="1">
          <a:off x="13512800" y="3322997"/>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35010</xdr:rowOff>
    </xdr:from>
    <xdr:to>
      <xdr:col>81</xdr:col>
      <xdr:colOff>95250</xdr:colOff>
      <xdr:row>17</xdr:row>
      <xdr:rowOff>136610</xdr:rowOff>
    </xdr:to>
    <xdr:sp macro="" textlink="">
      <xdr:nvSpPr>
        <xdr:cNvPr id="464" name="楕円 463"/>
        <xdr:cNvSpPr/>
      </xdr:nvSpPr>
      <xdr:spPr>
        <a:xfrm>
          <a:off x="16967200" y="29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7087</xdr:rowOff>
    </xdr:from>
    <xdr:ext cx="762000" cy="259045"/>
    <xdr:sp macro="" textlink="">
      <xdr:nvSpPr>
        <xdr:cNvPr id="465" name="将来負担の状況該当値テキスト"/>
        <xdr:cNvSpPr txBox="1"/>
      </xdr:nvSpPr>
      <xdr:spPr>
        <a:xfrm>
          <a:off x="17106900" y="292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22013</xdr:rowOff>
    </xdr:from>
    <xdr:to>
      <xdr:col>77</xdr:col>
      <xdr:colOff>95250</xdr:colOff>
      <xdr:row>18</xdr:row>
      <xdr:rowOff>123613</xdr:rowOff>
    </xdr:to>
    <xdr:sp macro="" textlink="">
      <xdr:nvSpPr>
        <xdr:cNvPr id="466" name="楕円 465"/>
        <xdr:cNvSpPr/>
      </xdr:nvSpPr>
      <xdr:spPr>
        <a:xfrm>
          <a:off x="16129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108390</xdr:rowOff>
    </xdr:from>
    <xdr:ext cx="736600" cy="259045"/>
    <xdr:sp macro="" textlink="">
      <xdr:nvSpPr>
        <xdr:cNvPr id="467" name="テキスト ボックス 466"/>
        <xdr:cNvSpPr txBox="1"/>
      </xdr:nvSpPr>
      <xdr:spPr>
        <a:xfrm>
          <a:off x="15798800" y="319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87969</xdr:rowOff>
    </xdr:from>
    <xdr:to>
      <xdr:col>73</xdr:col>
      <xdr:colOff>44450</xdr:colOff>
      <xdr:row>19</xdr:row>
      <xdr:rowOff>18119</xdr:rowOff>
    </xdr:to>
    <xdr:sp macro="" textlink="">
      <xdr:nvSpPr>
        <xdr:cNvPr id="468" name="楕円 467"/>
        <xdr:cNvSpPr/>
      </xdr:nvSpPr>
      <xdr:spPr>
        <a:xfrm>
          <a:off x="15240000" y="31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2896</xdr:rowOff>
    </xdr:from>
    <xdr:ext cx="762000" cy="259045"/>
    <xdr:sp macro="" textlink="">
      <xdr:nvSpPr>
        <xdr:cNvPr id="469" name="テキスト ボックス 468"/>
        <xdr:cNvSpPr txBox="1"/>
      </xdr:nvSpPr>
      <xdr:spPr>
        <a:xfrm>
          <a:off x="14909800" y="326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14647</xdr:rowOff>
    </xdr:from>
    <xdr:to>
      <xdr:col>68</xdr:col>
      <xdr:colOff>203200</xdr:colOff>
      <xdr:row>19</xdr:row>
      <xdr:rowOff>116247</xdr:rowOff>
    </xdr:to>
    <xdr:sp macro="" textlink="">
      <xdr:nvSpPr>
        <xdr:cNvPr id="470" name="楕円 469"/>
        <xdr:cNvSpPr/>
      </xdr:nvSpPr>
      <xdr:spPr>
        <a:xfrm>
          <a:off x="14351000" y="327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101024</xdr:rowOff>
    </xdr:from>
    <xdr:ext cx="762000" cy="259045"/>
    <xdr:sp macro="" textlink="">
      <xdr:nvSpPr>
        <xdr:cNvPr id="471" name="テキスト ボックス 470"/>
        <xdr:cNvSpPr txBox="1"/>
      </xdr:nvSpPr>
      <xdr:spPr>
        <a:xfrm>
          <a:off x="14020800" y="335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74168</xdr:rowOff>
    </xdr:from>
    <xdr:to>
      <xdr:col>64</xdr:col>
      <xdr:colOff>152400</xdr:colOff>
      <xdr:row>20</xdr:row>
      <xdr:rowOff>4318</xdr:rowOff>
    </xdr:to>
    <xdr:sp macro="" textlink="">
      <xdr:nvSpPr>
        <xdr:cNvPr id="472" name="楕円 471"/>
        <xdr:cNvSpPr/>
      </xdr:nvSpPr>
      <xdr:spPr>
        <a:xfrm>
          <a:off x="13462000" y="33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160545</xdr:rowOff>
    </xdr:from>
    <xdr:ext cx="762000" cy="259045"/>
    <xdr:sp macro="" textlink="">
      <xdr:nvSpPr>
        <xdr:cNvPr id="473" name="テキスト ボックス 472"/>
        <xdr:cNvSpPr txBox="1"/>
      </xdr:nvSpPr>
      <xdr:spPr>
        <a:xfrm>
          <a:off x="13131800" y="341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35,855
35,618
420.93
27,326,704
26,648,116
593,061
14,848,284
27,813,642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要因として、職員数の多さが人件費全体を押し上げていることが挙げられる。地理的要因から、認定こども園・保育所・消防署分署等施設数が多く、消防職員や保育士を多く抱えていることによって、類似団体の平均を大きく上回る結果となっている。今後は、直営施設の民間への譲渡や、公設民営、指定管理などによる民間への委託、再任用制度の活用等により、人件費総額の抑制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88900</xdr:rowOff>
    </xdr:to>
    <xdr:cxnSp macro="">
      <xdr:nvCxnSpPr>
        <xdr:cNvPr id="66" name="直線コネクタ 65"/>
        <xdr:cNvCxnSpPr/>
      </xdr:nvCxnSpPr>
      <xdr:spPr>
        <a:xfrm>
          <a:off x="3987800" y="6535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27940</xdr:rowOff>
    </xdr:to>
    <xdr:cxnSp macro="">
      <xdr:nvCxnSpPr>
        <xdr:cNvPr id="69" name="直線コネクタ 68"/>
        <xdr:cNvCxnSpPr/>
      </xdr:nvCxnSpPr>
      <xdr:spPr>
        <a:xfrm flipV="1">
          <a:off x="3098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43180</xdr:rowOff>
    </xdr:to>
    <xdr:cxnSp macro="">
      <xdr:nvCxnSpPr>
        <xdr:cNvPr id="72" name="直線コネクタ 71"/>
        <xdr:cNvCxnSpPr/>
      </xdr:nvCxnSpPr>
      <xdr:spPr>
        <a:xfrm flipV="1">
          <a:off x="2209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111760</xdr:rowOff>
    </xdr:to>
    <xdr:cxnSp macro="">
      <xdr:nvCxnSpPr>
        <xdr:cNvPr id="75" name="直線コネクタ 74"/>
        <xdr:cNvCxnSpPr/>
      </xdr:nvCxnSpPr>
      <xdr:spPr>
        <a:xfrm flipV="1">
          <a:off x="1320800" y="655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給食会計の公会計化による賄材料費の増</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もあったが、</a:t>
          </a:r>
          <a:r>
            <a:rPr kumimoji="1" lang="ja-JP" altLang="ja-JP" sz="1100">
              <a:solidFill>
                <a:schemeClr val="dk1"/>
              </a:solidFill>
              <a:effectLst/>
              <a:latin typeface="+mn-lt"/>
              <a:ea typeface="+mn-ea"/>
              <a:cs typeface="+mn-cs"/>
            </a:rPr>
            <a:t>昨年度比</a:t>
          </a:r>
          <a:r>
            <a:rPr kumimoji="1" lang="ja-JP" altLang="en-US" sz="1100">
              <a:solidFill>
                <a:schemeClr val="dk1"/>
              </a:solidFill>
              <a:effectLst/>
              <a:latin typeface="+mn-lt"/>
              <a:ea typeface="+mn-ea"/>
              <a:cs typeface="+mn-cs"/>
            </a:rPr>
            <a:t>と同等であった。</a:t>
          </a:r>
          <a:endParaRPr lang="ja-JP" altLang="ja-JP" sz="1400">
            <a:effectLst/>
          </a:endParaRPr>
        </a:p>
        <a:p>
          <a:r>
            <a:rPr kumimoji="1" lang="ja-JP" altLang="ja-JP" sz="1100">
              <a:solidFill>
                <a:schemeClr val="dk1"/>
              </a:solidFill>
              <a:effectLst/>
              <a:latin typeface="+mn-lt"/>
              <a:ea typeface="+mn-ea"/>
              <a:cs typeface="+mn-cs"/>
            </a:rPr>
            <a:t>公共施設等の維持管理に係る経費について、大きな負担となっており、公共施設等総合管理計画の推進により、適正規模への見直しを図っていく。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149860</xdr:rowOff>
    </xdr:to>
    <xdr:cxnSp macro="">
      <xdr:nvCxnSpPr>
        <xdr:cNvPr id="127" name="直線コネクタ 126"/>
        <xdr:cNvCxnSpPr/>
      </xdr:nvCxnSpPr>
      <xdr:spPr>
        <a:xfrm>
          <a:off x="15671800" y="2893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16</xdr:row>
      <xdr:rowOff>149860</xdr:rowOff>
    </xdr:to>
    <xdr:cxnSp macro="">
      <xdr:nvCxnSpPr>
        <xdr:cNvPr id="130" name="直線コネクタ 129"/>
        <xdr:cNvCxnSpPr/>
      </xdr:nvCxnSpPr>
      <xdr:spPr>
        <a:xfrm>
          <a:off x="14782800" y="288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142240</xdr:rowOff>
    </xdr:to>
    <xdr:cxnSp macro="">
      <xdr:nvCxnSpPr>
        <xdr:cNvPr id="133" name="直線コネクタ 132"/>
        <xdr:cNvCxnSpPr/>
      </xdr:nvCxnSpPr>
      <xdr:spPr>
        <a:xfrm>
          <a:off x="13893800" y="280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17</xdr:row>
      <xdr:rowOff>39370</xdr:rowOff>
    </xdr:to>
    <xdr:cxnSp macro="">
      <xdr:nvCxnSpPr>
        <xdr:cNvPr id="136" name="直線コネクタ 135"/>
        <xdr:cNvCxnSpPr/>
      </xdr:nvCxnSpPr>
      <xdr:spPr>
        <a:xfrm flipV="1">
          <a:off x="13004800" y="2801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7"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9" name="テキスト ボックス 148"/>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0" name="楕円 149"/>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51" name="テキスト ボックス 150"/>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3" name="テキスト ボックス 15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4" name="楕円 153"/>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5" name="テキスト ボックス 154"/>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保育所費、住民税非課税世帯等に対する臨時特別給付金事業による増などにより、</a:t>
          </a:r>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ポイントの増となった。少子化や経済状況により影響されるが、引き続き、各扶助費受給者の資格審査等の適正化に努める。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95250</xdr:rowOff>
    </xdr:to>
    <xdr:cxnSp macro="">
      <xdr:nvCxnSpPr>
        <xdr:cNvPr id="188" name="直線コネクタ 187"/>
        <xdr:cNvCxnSpPr/>
      </xdr:nvCxnSpPr>
      <xdr:spPr>
        <a:xfrm>
          <a:off x="3987800" y="9436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6350</xdr:rowOff>
    </xdr:to>
    <xdr:cxnSp macro="">
      <xdr:nvCxnSpPr>
        <xdr:cNvPr id="191" name="直線コネクタ 190"/>
        <xdr:cNvCxnSpPr/>
      </xdr:nvCxnSpPr>
      <xdr:spPr>
        <a:xfrm>
          <a:off x="3098800" y="941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6350</xdr:rowOff>
    </xdr:to>
    <xdr:cxnSp macro="">
      <xdr:nvCxnSpPr>
        <xdr:cNvPr id="194" name="直線コネクタ 193"/>
        <xdr:cNvCxnSpPr/>
      </xdr:nvCxnSpPr>
      <xdr:spPr>
        <a:xfrm flipV="1">
          <a:off x="2209800" y="941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107950</xdr:rowOff>
    </xdr:to>
    <xdr:cxnSp macro="">
      <xdr:nvCxnSpPr>
        <xdr:cNvPr id="197" name="直線コネクタ 196"/>
        <xdr:cNvCxnSpPr/>
      </xdr:nvCxnSpPr>
      <xdr:spPr>
        <a:xfrm flipV="1">
          <a:off x="1320800" y="9436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7" name="楕円 206"/>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08"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9" name="楕円 208"/>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10" name="テキスト ボックス 209"/>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1" name="楕円 210"/>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2" name="テキスト ボックス 211"/>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3" name="楕円 212"/>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4" name="テキスト ボックス 213"/>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その他に係る経常収支比率については、昨年度比で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ポイント増加した。施設の老朽化による修繕</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多くなっており、公共施設の見直しによる維持管理費の抑制を通じ、将来の負担軽減を図る。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23585</xdr:rowOff>
    </xdr:to>
    <xdr:cxnSp macro="">
      <xdr:nvCxnSpPr>
        <xdr:cNvPr id="251" name="直線コネクタ 250"/>
        <xdr:cNvCxnSpPr/>
      </xdr:nvCxnSpPr>
      <xdr:spPr>
        <a:xfrm>
          <a:off x="15671800" y="9570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140607</xdr:rowOff>
    </xdr:to>
    <xdr:cxnSp macro="">
      <xdr:nvCxnSpPr>
        <xdr:cNvPr id="254" name="直線コネクタ 253"/>
        <xdr:cNvCxnSpPr/>
      </xdr:nvCxnSpPr>
      <xdr:spPr>
        <a:xfrm>
          <a:off x="14782800" y="9472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55</xdr:row>
      <xdr:rowOff>140607</xdr:rowOff>
    </xdr:to>
    <xdr:cxnSp macro="">
      <xdr:nvCxnSpPr>
        <xdr:cNvPr id="257" name="直線コネクタ 256"/>
        <xdr:cNvCxnSpPr/>
      </xdr:nvCxnSpPr>
      <xdr:spPr>
        <a:xfrm flipV="1">
          <a:off x="13893800" y="9472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58</xdr:row>
      <xdr:rowOff>18143</xdr:rowOff>
    </xdr:to>
    <xdr:cxnSp macro="">
      <xdr:nvCxnSpPr>
        <xdr:cNvPr id="260" name="直線コネクタ 259"/>
        <xdr:cNvCxnSpPr/>
      </xdr:nvCxnSpPr>
      <xdr:spPr>
        <a:xfrm flipV="1">
          <a:off x="13004800" y="95703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2" name="楕円 271"/>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3" name="テキスト ボックス 272"/>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4" name="楕円 273"/>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5" name="テキスト ボックス 274"/>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6" name="楕円 275"/>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7" name="テキスト ボックス 276"/>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8" name="楕円 277"/>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9" name="テキスト ボックス 278"/>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補助費等については、ﾏｲﾅﾝﾊﾞｰｶｰﾄﾞ利活用推進事業</a:t>
          </a:r>
          <a:r>
            <a:rPr kumimoji="1" lang="ja-JP" altLang="en-US" sz="1100">
              <a:solidFill>
                <a:schemeClr val="dk1"/>
              </a:solidFill>
              <a:effectLst/>
              <a:latin typeface="+mn-lt"/>
              <a:ea typeface="+mn-ea"/>
              <a:cs typeface="+mn-cs"/>
            </a:rPr>
            <a:t>の終了などにより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今後は、地方創生や地域振興、農業振興に関する支援を継続しつつ、終期を定めるなど、見直しや事業の統合、規模や内容の適正化に努める。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74422</xdr:rowOff>
    </xdr:to>
    <xdr:cxnSp macro="">
      <xdr:nvCxnSpPr>
        <xdr:cNvPr id="309" name="直線コネクタ 308"/>
        <xdr:cNvCxnSpPr/>
      </xdr:nvCxnSpPr>
      <xdr:spPr>
        <a:xfrm flipV="1">
          <a:off x="15671800" y="6066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170434</xdr:rowOff>
    </xdr:to>
    <xdr:cxnSp macro="">
      <xdr:nvCxnSpPr>
        <xdr:cNvPr id="312" name="直線コネクタ 311"/>
        <xdr:cNvCxnSpPr/>
      </xdr:nvCxnSpPr>
      <xdr:spPr>
        <a:xfrm flipV="1">
          <a:off x="14782800" y="60751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21844</xdr:rowOff>
    </xdr:to>
    <xdr:cxnSp macro="">
      <xdr:nvCxnSpPr>
        <xdr:cNvPr id="315" name="直線コネクタ 314"/>
        <xdr:cNvCxnSpPr/>
      </xdr:nvCxnSpPr>
      <xdr:spPr>
        <a:xfrm flipV="1">
          <a:off x="13893800" y="6171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36</xdr:row>
      <xdr:rowOff>21844</xdr:rowOff>
    </xdr:to>
    <xdr:cxnSp macro="">
      <xdr:nvCxnSpPr>
        <xdr:cNvPr id="318" name="直線コネクタ 317"/>
        <xdr:cNvCxnSpPr/>
      </xdr:nvCxnSpPr>
      <xdr:spPr>
        <a:xfrm>
          <a:off x="13004800" y="601116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8" name="楕円 327"/>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9"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0" name="楕円 329"/>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1" name="テキスト ボックス 330"/>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2" name="楕円 331"/>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3" name="テキスト ボックス 332"/>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4" name="楕円 33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5" name="テキスト ボックス 33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6" name="楕円 335"/>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7" name="テキスト ボックス 336"/>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公債費については、令和２</a:t>
          </a:r>
          <a:r>
            <a:rPr kumimoji="1" lang="ja-JP" altLang="en-US" sz="1100">
              <a:solidFill>
                <a:schemeClr val="dk1"/>
              </a:solidFill>
              <a:effectLst/>
              <a:latin typeface="+mn-lt"/>
              <a:ea typeface="+mn-ea"/>
              <a:cs typeface="+mn-cs"/>
            </a:rPr>
            <a:t>年度から令和４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に行った繰上償還（</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年度の償還元金が</a:t>
          </a:r>
          <a:r>
            <a:rPr kumimoji="1" lang="ja-JP" altLang="en-US" sz="1100">
              <a:solidFill>
                <a:schemeClr val="dk1"/>
              </a:solidFill>
              <a:effectLst/>
              <a:latin typeface="+mn-lt"/>
              <a:ea typeface="+mn-ea"/>
              <a:cs typeface="+mn-cs"/>
            </a:rPr>
            <a:t>減少したため、</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となった。引き続き事業費の圧縮を行い、計画的な地方債の発行と繰上償還等により公債費の抑制を図る。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109855</xdr:rowOff>
    </xdr:from>
    <xdr:to>
      <xdr:col>24</xdr:col>
      <xdr:colOff>25400</xdr:colOff>
      <xdr:row>75</xdr:row>
      <xdr:rowOff>121285</xdr:rowOff>
    </xdr:to>
    <xdr:cxnSp macro="">
      <xdr:nvCxnSpPr>
        <xdr:cNvPr id="369" name="直線コネクタ 368"/>
        <xdr:cNvCxnSpPr/>
      </xdr:nvCxnSpPr>
      <xdr:spPr>
        <a:xfrm flipV="1">
          <a:off x="3987800" y="129686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113665</xdr:rowOff>
    </xdr:from>
    <xdr:to>
      <xdr:col>19</xdr:col>
      <xdr:colOff>187325</xdr:colOff>
      <xdr:row>75</xdr:row>
      <xdr:rowOff>121285</xdr:rowOff>
    </xdr:to>
    <xdr:cxnSp macro="">
      <xdr:nvCxnSpPr>
        <xdr:cNvPr id="372" name="直線コネクタ 371"/>
        <xdr:cNvCxnSpPr/>
      </xdr:nvCxnSpPr>
      <xdr:spPr>
        <a:xfrm>
          <a:off x="3098800" y="129724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113665</xdr:rowOff>
    </xdr:from>
    <xdr:to>
      <xdr:col>15</xdr:col>
      <xdr:colOff>98425</xdr:colOff>
      <xdr:row>75</xdr:row>
      <xdr:rowOff>151764</xdr:rowOff>
    </xdr:to>
    <xdr:cxnSp macro="">
      <xdr:nvCxnSpPr>
        <xdr:cNvPr id="375" name="直線コネクタ 374"/>
        <xdr:cNvCxnSpPr/>
      </xdr:nvCxnSpPr>
      <xdr:spPr>
        <a:xfrm flipV="1">
          <a:off x="2209800" y="12972415"/>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75</xdr:row>
      <xdr:rowOff>151764</xdr:rowOff>
    </xdr:to>
    <xdr:cxnSp macro="">
      <xdr:nvCxnSpPr>
        <xdr:cNvPr id="378" name="直線コネクタ 377"/>
        <xdr:cNvCxnSpPr/>
      </xdr:nvCxnSpPr>
      <xdr:spPr>
        <a:xfrm>
          <a:off x="1320800" y="129857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59055</xdr:rowOff>
    </xdr:from>
    <xdr:to>
      <xdr:col>24</xdr:col>
      <xdr:colOff>76200</xdr:colOff>
      <xdr:row>75</xdr:row>
      <xdr:rowOff>160655</xdr:rowOff>
    </xdr:to>
    <xdr:sp macro="" textlink="">
      <xdr:nvSpPr>
        <xdr:cNvPr id="388" name="楕円 387"/>
        <xdr:cNvSpPr/>
      </xdr:nvSpPr>
      <xdr:spPr>
        <a:xfrm>
          <a:off x="4775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31132</xdr:rowOff>
    </xdr:from>
    <xdr:ext cx="762000" cy="259045"/>
    <xdr:sp macro="" textlink="">
      <xdr:nvSpPr>
        <xdr:cNvPr id="389" name="公債費該当値テキスト"/>
        <xdr:cNvSpPr txBox="1"/>
      </xdr:nvSpPr>
      <xdr:spPr>
        <a:xfrm>
          <a:off x="49149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70485</xdr:rowOff>
    </xdr:from>
    <xdr:to>
      <xdr:col>20</xdr:col>
      <xdr:colOff>38100</xdr:colOff>
      <xdr:row>76</xdr:row>
      <xdr:rowOff>636</xdr:rowOff>
    </xdr:to>
    <xdr:sp macro="" textlink="">
      <xdr:nvSpPr>
        <xdr:cNvPr id="390" name="楕円 389"/>
        <xdr:cNvSpPr/>
      </xdr:nvSpPr>
      <xdr:spPr>
        <a:xfrm>
          <a:off x="3937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156863</xdr:rowOff>
    </xdr:from>
    <xdr:ext cx="736600" cy="259045"/>
    <xdr:sp macro="" textlink="">
      <xdr:nvSpPr>
        <xdr:cNvPr id="391" name="テキスト ボックス 390"/>
        <xdr:cNvSpPr txBox="1"/>
      </xdr:nvSpPr>
      <xdr:spPr>
        <a:xfrm>
          <a:off x="3606800" y="1301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62865</xdr:rowOff>
    </xdr:from>
    <xdr:to>
      <xdr:col>15</xdr:col>
      <xdr:colOff>149225</xdr:colOff>
      <xdr:row>75</xdr:row>
      <xdr:rowOff>164464</xdr:rowOff>
    </xdr:to>
    <xdr:sp macro="" textlink="">
      <xdr:nvSpPr>
        <xdr:cNvPr id="392" name="楕円 391"/>
        <xdr:cNvSpPr/>
      </xdr:nvSpPr>
      <xdr:spPr>
        <a:xfrm>
          <a:off x="3048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149241</xdr:rowOff>
    </xdr:from>
    <xdr:ext cx="762000" cy="259045"/>
    <xdr:sp macro="" textlink="">
      <xdr:nvSpPr>
        <xdr:cNvPr id="393" name="テキスト ボックス 392"/>
        <xdr:cNvSpPr txBox="1"/>
      </xdr:nvSpPr>
      <xdr:spPr>
        <a:xfrm>
          <a:off x="2717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100965</xdr:rowOff>
    </xdr:from>
    <xdr:to>
      <xdr:col>11</xdr:col>
      <xdr:colOff>60325</xdr:colOff>
      <xdr:row>76</xdr:row>
      <xdr:rowOff>31114</xdr:rowOff>
    </xdr:to>
    <xdr:sp macro="" textlink="">
      <xdr:nvSpPr>
        <xdr:cNvPr id="394" name="楕円 393"/>
        <xdr:cNvSpPr/>
      </xdr:nvSpPr>
      <xdr:spPr>
        <a:xfrm>
          <a:off x="2159000" y="12959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15891</xdr:rowOff>
    </xdr:from>
    <xdr:ext cx="762000" cy="259045"/>
    <xdr:sp macro="" textlink="">
      <xdr:nvSpPr>
        <xdr:cNvPr id="395" name="テキスト ボックス 394"/>
        <xdr:cNvSpPr txBox="1"/>
      </xdr:nvSpPr>
      <xdr:spPr>
        <a:xfrm>
          <a:off x="1828800" y="1304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6" name="楕円 395"/>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162577</xdr:rowOff>
    </xdr:from>
    <xdr:ext cx="762000" cy="259045"/>
    <xdr:sp macro="" textlink="">
      <xdr:nvSpPr>
        <xdr:cNvPr id="397" name="テキスト ボックス 396"/>
        <xdr:cNvSpPr txBox="1"/>
      </xdr:nvSpPr>
      <xdr:spPr>
        <a:xfrm>
          <a:off x="939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公債費以外に係る経常収支比率については、昨年度比で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人件費、扶助費等の増加の</a:t>
          </a:r>
          <a:r>
            <a:rPr kumimoji="1" lang="ja-JP" altLang="ja-JP" sz="1100">
              <a:solidFill>
                <a:schemeClr val="dk1"/>
              </a:solidFill>
              <a:effectLst/>
              <a:latin typeface="+mn-lt"/>
              <a:ea typeface="+mn-ea"/>
              <a:cs typeface="+mn-cs"/>
            </a:rPr>
            <a:t>影響が大きい。今後も、独立採算の原則に立ち、行財政改革を推進し経常経費の圧縮に努めながら、施設整備事業計画の見直し、使用料の定期的な見直し、維持管理費の抑制を通じ、普通会計の負担軽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117856</xdr:rowOff>
    </xdr:from>
    <xdr:to>
      <xdr:col>82</xdr:col>
      <xdr:colOff>107950</xdr:colOff>
      <xdr:row>75</xdr:row>
      <xdr:rowOff>33274</xdr:rowOff>
    </xdr:to>
    <xdr:cxnSp macro="">
      <xdr:nvCxnSpPr>
        <xdr:cNvPr id="428" name="直線コネクタ 427"/>
        <xdr:cNvCxnSpPr/>
      </xdr:nvCxnSpPr>
      <xdr:spPr>
        <a:xfrm>
          <a:off x="15671800" y="128051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117856</xdr:rowOff>
    </xdr:from>
    <xdr:to>
      <xdr:col>78</xdr:col>
      <xdr:colOff>69850</xdr:colOff>
      <xdr:row>74</xdr:row>
      <xdr:rowOff>163576</xdr:rowOff>
    </xdr:to>
    <xdr:cxnSp macro="">
      <xdr:nvCxnSpPr>
        <xdr:cNvPr id="431" name="直線コネクタ 430"/>
        <xdr:cNvCxnSpPr/>
      </xdr:nvCxnSpPr>
      <xdr:spPr>
        <a:xfrm flipV="1">
          <a:off x="14782800" y="12805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24130</xdr:rowOff>
    </xdr:to>
    <xdr:cxnSp macro="">
      <xdr:nvCxnSpPr>
        <xdr:cNvPr id="434" name="直線コネクタ 433"/>
        <xdr:cNvCxnSpPr/>
      </xdr:nvCxnSpPr>
      <xdr:spPr>
        <a:xfrm flipV="1">
          <a:off x="13893800" y="12850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76</xdr:row>
      <xdr:rowOff>3556</xdr:rowOff>
    </xdr:to>
    <xdr:cxnSp macro="">
      <xdr:nvCxnSpPr>
        <xdr:cNvPr id="437" name="直線コネクタ 436"/>
        <xdr:cNvCxnSpPr/>
      </xdr:nvCxnSpPr>
      <xdr:spPr>
        <a:xfrm flipV="1">
          <a:off x="13004800" y="128828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153924</xdr:rowOff>
    </xdr:from>
    <xdr:to>
      <xdr:col>82</xdr:col>
      <xdr:colOff>158750</xdr:colOff>
      <xdr:row>75</xdr:row>
      <xdr:rowOff>84074</xdr:rowOff>
    </xdr:to>
    <xdr:sp macro="" textlink="">
      <xdr:nvSpPr>
        <xdr:cNvPr id="447" name="楕円 446"/>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170451</xdr:rowOff>
    </xdr:from>
    <xdr:ext cx="762000" cy="259045"/>
    <xdr:sp macro="" textlink="">
      <xdr:nvSpPr>
        <xdr:cNvPr id="448" name="公債費以外該当値テキスト"/>
        <xdr:cNvSpPr txBox="1"/>
      </xdr:nvSpPr>
      <xdr:spPr>
        <a:xfrm>
          <a:off x="16598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67056</xdr:rowOff>
    </xdr:from>
    <xdr:to>
      <xdr:col>78</xdr:col>
      <xdr:colOff>120650</xdr:colOff>
      <xdr:row>74</xdr:row>
      <xdr:rowOff>168656</xdr:rowOff>
    </xdr:to>
    <xdr:sp macro="" textlink="">
      <xdr:nvSpPr>
        <xdr:cNvPr id="449" name="楕円 448"/>
        <xdr:cNvSpPr/>
      </xdr:nvSpPr>
      <xdr:spPr>
        <a:xfrm>
          <a:off x="15621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7383</xdr:rowOff>
    </xdr:from>
    <xdr:ext cx="736600" cy="259045"/>
    <xdr:sp macro="" textlink="">
      <xdr:nvSpPr>
        <xdr:cNvPr id="450" name="テキスト ボックス 449"/>
        <xdr:cNvSpPr txBox="1"/>
      </xdr:nvSpPr>
      <xdr:spPr>
        <a:xfrm>
          <a:off x="15290800" y="1252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51" name="楕円 450"/>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52" name="テキスト ボックス 451"/>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3" name="楕円 452"/>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4" name="テキスト ボックス 453"/>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5" name="楕円 454"/>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6" name="テキスト ボックス 455"/>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142360</xdr:rowOff>
    </xdr:from>
    <xdr:to>
      <xdr:col>29</xdr:col>
      <xdr:colOff>127000</xdr:colOff>
      <xdr:row>16</xdr:row>
      <xdr:rowOff>20995</xdr:rowOff>
    </xdr:to>
    <xdr:cxnSp macro="">
      <xdr:nvCxnSpPr>
        <xdr:cNvPr id="52" name="直線コネクタ 51"/>
        <xdr:cNvCxnSpPr/>
      </xdr:nvCxnSpPr>
      <xdr:spPr bwMode="auto">
        <a:xfrm flipV="1">
          <a:off x="5003800" y="2761735"/>
          <a:ext cx="647700" cy="50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20995</xdr:rowOff>
    </xdr:from>
    <xdr:to>
      <xdr:col>26</xdr:col>
      <xdr:colOff>50800</xdr:colOff>
      <xdr:row>16</xdr:row>
      <xdr:rowOff>27341</xdr:rowOff>
    </xdr:to>
    <xdr:cxnSp macro="">
      <xdr:nvCxnSpPr>
        <xdr:cNvPr id="55" name="直線コネクタ 54"/>
        <xdr:cNvCxnSpPr/>
      </xdr:nvCxnSpPr>
      <xdr:spPr bwMode="auto">
        <a:xfrm flipV="1">
          <a:off x="4305300" y="2811820"/>
          <a:ext cx="698500" cy="6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27341</xdr:rowOff>
    </xdr:from>
    <xdr:to>
      <xdr:col>22</xdr:col>
      <xdr:colOff>114300</xdr:colOff>
      <xdr:row>16</xdr:row>
      <xdr:rowOff>69632</xdr:rowOff>
    </xdr:to>
    <xdr:cxnSp macro="">
      <xdr:nvCxnSpPr>
        <xdr:cNvPr id="58" name="直線コネクタ 57"/>
        <xdr:cNvCxnSpPr/>
      </xdr:nvCxnSpPr>
      <xdr:spPr bwMode="auto">
        <a:xfrm flipV="1">
          <a:off x="3606800" y="2818166"/>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69632</xdr:rowOff>
    </xdr:from>
    <xdr:to>
      <xdr:col>18</xdr:col>
      <xdr:colOff>177800</xdr:colOff>
      <xdr:row>16</xdr:row>
      <xdr:rowOff>106905</xdr:rowOff>
    </xdr:to>
    <xdr:cxnSp macro="">
      <xdr:nvCxnSpPr>
        <xdr:cNvPr id="61" name="直線コネクタ 60"/>
        <xdr:cNvCxnSpPr/>
      </xdr:nvCxnSpPr>
      <xdr:spPr bwMode="auto">
        <a:xfrm flipV="1">
          <a:off x="2908300" y="2860457"/>
          <a:ext cx="698500" cy="37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91560</xdr:rowOff>
    </xdr:from>
    <xdr:to>
      <xdr:col>29</xdr:col>
      <xdr:colOff>177800</xdr:colOff>
      <xdr:row>16</xdr:row>
      <xdr:rowOff>21710</xdr:rowOff>
    </xdr:to>
    <xdr:sp macro="" textlink="">
      <xdr:nvSpPr>
        <xdr:cNvPr id="71" name="楕円 70"/>
        <xdr:cNvSpPr/>
      </xdr:nvSpPr>
      <xdr:spPr bwMode="auto">
        <a:xfrm>
          <a:off x="5600700" y="271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108087</xdr:rowOff>
    </xdr:from>
    <xdr:ext cx="762000" cy="259045"/>
    <xdr:sp macro="" textlink="">
      <xdr:nvSpPr>
        <xdr:cNvPr id="72" name="人口1人当たり決算額の推移該当値テキスト130"/>
        <xdr:cNvSpPr txBox="1"/>
      </xdr:nvSpPr>
      <xdr:spPr>
        <a:xfrm>
          <a:off x="5740400" y="255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141645</xdr:rowOff>
    </xdr:from>
    <xdr:to>
      <xdr:col>26</xdr:col>
      <xdr:colOff>101600</xdr:colOff>
      <xdr:row>16</xdr:row>
      <xdr:rowOff>71795</xdr:rowOff>
    </xdr:to>
    <xdr:sp macro="" textlink="">
      <xdr:nvSpPr>
        <xdr:cNvPr id="73" name="楕円 72"/>
        <xdr:cNvSpPr/>
      </xdr:nvSpPr>
      <xdr:spPr bwMode="auto">
        <a:xfrm>
          <a:off x="4953000" y="276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81972</xdr:rowOff>
    </xdr:from>
    <xdr:ext cx="736600" cy="259045"/>
    <xdr:sp macro="" textlink="">
      <xdr:nvSpPr>
        <xdr:cNvPr id="74" name="テキスト ボックス 73"/>
        <xdr:cNvSpPr txBox="1"/>
      </xdr:nvSpPr>
      <xdr:spPr>
        <a:xfrm>
          <a:off x="4622800" y="252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147991</xdr:rowOff>
    </xdr:from>
    <xdr:to>
      <xdr:col>22</xdr:col>
      <xdr:colOff>165100</xdr:colOff>
      <xdr:row>16</xdr:row>
      <xdr:rowOff>78141</xdr:rowOff>
    </xdr:to>
    <xdr:sp macro="" textlink="">
      <xdr:nvSpPr>
        <xdr:cNvPr id="75" name="楕円 74"/>
        <xdr:cNvSpPr/>
      </xdr:nvSpPr>
      <xdr:spPr bwMode="auto">
        <a:xfrm>
          <a:off x="4254500" y="276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88318</xdr:rowOff>
    </xdr:from>
    <xdr:ext cx="762000" cy="259045"/>
    <xdr:sp macro="" textlink="">
      <xdr:nvSpPr>
        <xdr:cNvPr id="76" name="テキスト ボックス 75"/>
        <xdr:cNvSpPr txBox="1"/>
      </xdr:nvSpPr>
      <xdr:spPr>
        <a:xfrm>
          <a:off x="3924300" y="25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18832</xdr:rowOff>
    </xdr:from>
    <xdr:to>
      <xdr:col>19</xdr:col>
      <xdr:colOff>38100</xdr:colOff>
      <xdr:row>16</xdr:row>
      <xdr:rowOff>120432</xdr:rowOff>
    </xdr:to>
    <xdr:sp macro="" textlink="">
      <xdr:nvSpPr>
        <xdr:cNvPr id="77" name="楕円 76"/>
        <xdr:cNvSpPr/>
      </xdr:nvSpPr>
      <xdr:spPr bwMode="auto">
        <a:xfrm>
          <a:off x="3556000" y="280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130609</xdr:rowOff>
    </xdr:from>
    <xdr:ext cx="762000" cy="259045"/>
    <xdr:sp macro="" textlink="">
      <xdr:nvSpPr>
        <xdr:cNvPr id="78" name="テキスト ボックス 77"/>
        <xdr:cNvSpPr txBox="1"/>
      </xdr:nvSpPr>
      <xdr:spPr>
        <a:xfrm>
          <a:off x="3225800" y="25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56105</xdr:rowOff>
    </xdr:from>
    <xdr:to>
      <xdr:col>15</xdr:col>
      <xdr:colOff>101600</xdr:colOff>
      <xdr:row>16</xdr:row>
      <xdr:rowOff>157705</xdr:rowOff>
    </xdr:to>
    <xdr:sp macro="" textlink="">
      <xdr:nvSpPr>
        <xdr:cNvPr id="79" name="楕円 78"/>
        <xdr:cNvSpPr/>
      </xdr:nvSpPr>
      <xdr:spPr bwMode="auto">
        <a:xfrm>
          <a:off x="2857500" y="2846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167882</xdr:rowOff>
    </xdr:from>
    <xdr:ext cx="762000" cy="259045"/>
    <xdr:sp macro="" textlink="">
      <xdr:nvSpPr>
        <xdr:cNvPr id="80" name="テキスト ボックス 79"/>
        <xdr:cNvSpPr txBox="1"/>
      </xdr:nvSpPr>
      <xdr:spPr>
        <a:xfrm>
          <a:off x="2527300" y="261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17073</xdr:rowOff>
    </xdr:from>
    <xdr:to>
      <xdr:col>29</xdr:col>
      <xdr:colOff>127000</xdr:colOff>
      <xdr:row>38</xdr:row>
      <xdr:rowOff>25537</xdr:rowOff>
    </xdr:to>
    <xdr:cxnSp macro="">
      <xdr:nvCxnSpPr>
        <xdr:cNvPr id="116" name="直線コネクタ 115"/>
        <xdr:cNvCxnSpPr/>
      </xdr:nvCxnSpPr>
      <xdr:spPr bwMode="auto">
        <a:xfrm>
          <a:off x="5003800" y="7484673"/>
          <a:ext cx="647700" cy="8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10314</xdr:rowOff>
    </xdr:from>
    <xdr:ext cx="762000" cy="259045"/>
    <xdr:sp macro="" textlink="">
      <xdr:nvSpPr>
        <xdr:cNvPr id="117" name="人口1人当たり決算額の推移平均値テキスト445"/>
        <xdr:cNvSpPr txBox="1"/>
      </xdr:nvSpPr>
      <xdr:spPr>
        <a:xfrm>
          <a:off x="5740400" y="747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8386</xdr:rowOff>
    </xdr:from>
    <xdr:to>
      <xdr:col>26</xdr:col>
      <xdr:colOff>50800</xdr:colOff>
      <xdr:row>38</xdr:row>
      <xdr:rowOff>17073</xdr:rowOff>
    </xdr:to>
    <xdr:cxnSp macro="">
      <xdr:nvCxnSpPr>
        <xdr:cNvPr id="119" name="直線コネクタ 118"/>
        <xdr:cNvCxnSpPr/>
      </xdr:nvCxnSpPr>
      <xdr:spPr bwMode="auto">
        <a:xfrm>
          <a:off x="4305300" y="7475986"/>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336437</xdr:rowOff>
    </xdr:from>
    <xdr:to>
      <xdr:col>22</xdr:col>
      <xdr:colOff>114300</xdr:colOff>
      <xdr:row>38</xdr:row>
      <xdr:rowOff>8386</xdr:rowOff>
    </xdr:to>
    <xdr:cxnSp macro="">
      <xdr:nvCxnSpPr>
        <xdr:cNvPr id="122" name="直線コネクタ 121"/>
        <xdr:cNvCxnSpPr/>
      </xdr:nvCxnSpPr>
      <xdr:spPr bwMode="auto">
        <a:xfrm>
          <a:off x="3606800" y="7461137"/>
          <a:ext cx="698500" cy="1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336437</xdr:rowOff>
    </xdr:from>
    <xdr:to>
      <xdr:col>18</xdr:col>
      <xdr:colOff>177800</xdr:colOff>
      <xdr:row>37</xdr:row>
      <xdr:rowOff>341371</xdr:rowOff>
    </xdr:to>
    <xdr:cxnSp macro="">
      <xdr:nvCxnSpPr>
        <xdr:cNvPr id="125" name="直線コネクタ 124"/>
        <xdr:cNvCxnSpPr/>
      </xdr:nvCxnSpPr>
      <xdr:spPr bwMode="auto">
        <a:xfrm flipV="1">
          <a:off x="2908300" y="7461137"/>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317637</xdr:rowOff>
    </xdr:from>
    <xdr:to>
      <xdr:col>29</xdr:col>
      <xdr:colOff>177800</xdr:colOff>
      <xdr:row>38</xdr:row>
      <xdr:rowOff>76337</xdr:rowOff>
    </xdr:to>
    <xdr:sp macro="" textlink="">
      <xdr:nvSpPr>
        <xdr:cNvPr id="135" name="楕円 134"/>
        <xdr:cNvSpPr/>
      </xdr:nvSpPr>
      <xdr:spPr bwMode="auto">
        <a:xfrm>
          <a:off x="5600700" y="744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162714</xdr:rowOff>
    </xdr:from>
    <xdr:ext cx="762000" cy="259045"/>
    <xdr:sp macro="" textlink="">
      <xdr:nvSpPr>
        <xdr:cNvPr id="136" name="人口1人当たり決算額の推移該当値テキスト445"/>
        <xdr:cNvSpPr txBox="1"/>
      </xdr:nvSpPr>
      <xdr:spPr>
        <a:xfrm>
          <a:off x="5740400" y="7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309173</xdr:rowOff>
    </xdr:from>
    <xdr:to>
      <xdr:col>26</xdr:col>
      <xdr:colOff>101600</xdr:colOff>
      <xdr:row>38</xdr:row>
      <xdr:rowOff>67873</xdr:rowOff>
    </xdr:to>
    <xdr:sp macro="" textlink="">
      <xdr:nvSpPr>
        <xdr:cNvPr id="137" name="楕円 136"/>
        <xdr:cNvSpPr/>
      </xdr:nvSpPr>
      <xdr:spPr bwMode="auto">
        <a:xfrm>
          <a:off x="4953000" y="7433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78050</xdr:rowOff>
    </xdr:from>
    <xdr:ext cx="736600" cy="259045"/>
    <xdr:sp macro="" textlink="">
      <xdr:nvSpPr>
        <xdr:cNvPr id="138" name="テキスト ボックス 137"/>
        <xdr:cNvSpPr txBox="1"/>
      </xdr:nvSpPr>
      <xdr:spPr>
        <a:xfrm>
          <a:off x="4622800" y="720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300486</xdr:rowOff>
    </xdr:from>
    <xdr:to>
      <xdr:col>22</xdr:col>
      <xdr:colOff>165100</xdr:colOff>
      <xdr:row>38</xdr:row>
      <xdr:rowOff>59186</xdr:rowOff>
    </xdr:to>
    <xdr:sp macro="" textlink="">
      <xdr:nvSpPr>
        <xdr:cNvPr id="139" name="楕円 138"/>
        <xdr:cNvSpPr/>
      </xdr:nvSpPr>
      <xdr:spPr bwMode="auto">
        <a:xfrm>
          <a:off x="4254500" y="742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69363</xdr:rowOff>
    </xdr:from>
    <xdr:ext cx="762000" cy="259045"/>
    <xdr:sp macro="" textlink="">
      <xdr:nvSpPr>
        <xdr:cNvPr id="140" name="テキスト ボックス 139"/>
        <xdr:cNvSpPr txBox="1"/>
      </xdr:nvSpPr>
      <xdr:spPr>
        <a:xfrm>
          <a:off x="3924300" y="719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285637</xdr:rowOff>
    </xdr:from>
    <xdr:to>
      <xdr:col>19</xdr:col>
      <xdr:colOff>38100</xdr:colOff>
      <xdr:row>38</xdr:row>
      <xdr:rowOff>44337</xdr:rowOff>
    </xdr:to>
    <xdr:sp macro="" textlink="">
      <xdr:nvSpPr>
        <xdr:cNvPr id="141" name="楕円 140"/>
        <xdr:cNvSpPr/>
      </xdr:nvSpPr>
      <xdr:spPr bwMode="auto">
        <a:xfrm>
          <a:off x="3556000" y="741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54514</xdr:rowOff>
    </xdr:from>
    <xdr:ext cx="762000" cy="259045"/>
    <xdr:sp macro="" textlink="">
      <xdr:nvSpPr>
        <xdr:cNvPr id="142" name="テキスト ボックス 141"/>
        <xdr:cNvSpPr txBox="1"/>
      </xdr:nvSpPr>
      <xdr:spPr>
        <a:xfrm>
          <a:off x="3225800" y="717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290571</xdr:rowOff>
    </xdr:from>
    <xdr:to>
      <xdr:col>15</xdr:col>
      <xdr:colOff>101600</xdr:colOff>
      <xdr:row>38</xdr:row>
      <xdr:rowOff>49271</xdr:rowOff>
    </xdr:to>
    <xdr:sp macro="" textlink="">
      <xdr:nvSpPr>
        <xdr:cNvPr id="143" name="楕円 142"/>
        <xdr:cNvSpPr/>
      </xdr:nvSpPr>
      <xdr:spPr bwMode="auto">
        <a:xfrm>
          <a:off x="2857500" y="7415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59448</xdr:rowOff>
    </xdr:from>
    <xdr:ext cx="762000" cy="259045"/>
    <xdr:sp macro="" textlink="">
      <xdr:nvSpPr>
        <xdr:cNvPr id="144" name="テキスト ボックス 143"/>
        <xdr:cNvSpPr txBox="1"/>
      </xdr:nvSpPr>
      <xdr:spPr>
        <a:xfrm>
          <a:off x="2527300" y="71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35,855
35,618
420.93
27,326,704
26,648,116
593,061
14,848,284
27,813,642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50078</xdr:rowOff>
    </xdr:from>
    <xdr:to>
      <xdr:col>24</xdr:col>
      <xdr:colOff>63500</xdr:colOff>
      <xdr:row>35</xdr:row>
      <xdr:rowOff>84487</xdr:rowOff>
    </xdr:to>
    <xdr:cxnSp macro="">
      <xdr:nvCxnSpPr>
        <xdr:cNvPr id="63" name="直線コネクタ 62"/>
        <xdr:cNvCxnSpPr/>
      </xdr:nvCxnSpPr>
      <xdr:spPr>
        <a:xfrm flipV="1">
          <a:off x="3797300" y="6050828"/>
          <a:ext cx="8382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63054</xdr:rowOff>
    </xdr:from>
    <xdr:to>
      <xdr:col>19</xdr:col>
      <xdr:colOff>177800</xdr:colOff>
      <xdr:row>35</xdr:row>
      <xdr:rowOff>84487</xdr:rowOff>
    </xdr:to>
    <xdr:cxnSp macro="">
      <xdr:nvCxnSpPr>
        <xdr:cNvPr id="66" name="直線コネクタ 65"/>
        <xdr:cNvCxnSpPr/>
      </xdr:nvCxnSpPr>
      <xdr:spPr>
        <a:xfrm>
          <a:off x="2908300" y="6063804"/>
          <a:ext cx="889000" cy="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63054</xdr:rowOff>
    </xdr:from>
    <xdr:to>
      <xdr:col>15</xdr:col>
      <xdr:colOff>50800</xdr:colOff>
      <xdr:row>35</xdr:row>
      <xdr:rowOff>111789</xdr:rowOff>
    </xdr:to>
    <xdr:cxnSp macro="">
      <xdr:nvCxnSpPr>
        <xdr:cNvPr id="69" name="直線コネクタ 68"/>
        <xdr:cNvCxnSpPr/>
      </xdr:nvCxnSpPr>
      <xdr:spPr>
        <a:xfrm flipV="1">
          <a:off x="2019300" y="6063804"/>
          <a:ext cx="8890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111789</xdr:rowOff>
    </xdr:from>
    <xdr:to>
      <xdr:col>10</xdr:col>
      <xdr:colOff>114300</xdr:colOff>
      <xdr:row>36</xdr:row>
      <xdr:rowOff>36634</xdr:rowOff>
    </xdr:to>
    <xdr:cxnSp macro="">
      <xdr:nvCxnSpPr>
        <xdr:cNvPr id="72" name="直線コネクタ 71"/>
        <xdr:cNvCxnSpPr/>
      </xdr:nvCxnSpPr>
      <xdr:spPr>
        <a:xfrm flipV="1">
          <a:off x="1130300" y="6112539"/>
          <a:ext cx="889000" cy="9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170728</xdr:rowOff>
    </xdr:from>
    <xdr:to>
      <xdr:col>24</xdr:col>
      <xdr:colOff>114300</xdr:colOff>
      <xdr:row>35</xdr:row>
      <xdr:rowOff>100878</xdr:rowOff>
    </xdr:to>
    <xdr:sp macro="" textlink="">
      <xdr:nvSpPr>
        <xdr:cNvPr id="82" name="楕円 81"/>
        <xdr:cNvSpPr/>
      </xdr:nvSpPr>
      <xdr:spPr>
        <a:xfrm>
          <a:off x="4584700" y="60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22155</xdr:rowOff>
    </xdr:from>
    <xdr:ext cx="599010" cy="259045"/>
    <xdr:sp macro="" textlink="">
      <xdr:nvSpPr>
        <xdr:cNvPr id="83" name="人件費該当値テキスト"/>
        <xdr:cNvSpPr txBox="1"/>
      </xdr:nvSpPr>
      <xdr:spPr>
        <a:xfrm>
          <a:off x="4686300" y="585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33687</xdr:rowOff>
    </xdr:from>
    <xdr:to>
      <xdr:col>20</xdr:col>
      <xdr:colOff>38100</xdr:colOff>
      <xdr:row>35</xdr:row>
      <xdr:rowOff>135287</xdr:rowOff>
    </xdr:to>
    <xdr:sp macro="" textlink="">
      <xdr:nvSpPr>
        <xdr:cNvPr id="84" name="楕円 83"/>
        <xdr:cNvSpPr/>
      </xdr:nvSpPr>
      <xdr:spPr>
        <a:xfrm>
          <a:off x="3746500" y="60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151814</xdr:rowOff>
    </xdr:from>
    <xdr:ext cx="599010" cy="259045"/>
    <xdr:sp macro="" textlink="">
      <xdr:nvSpPr>
        <xdr:cNvPr id="85" name="テキスト ボックス 84"/>
        <xdr:cNvSpPr txBox="1"/>
      </xdr:nvSpPr>
      <xdr:spPr>
        <a:xfrm>
          <a:off x="3497795" y="580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12254</xdr:rowOff>
    </xdr:from>
    <xdr:to>
      <xdr:col>15</xdr:col>
      <xdr:colOff>101600</xdr:colOff>
      <xdr:row>35</xdr:row>
      <xdr:rowOff>113854</xdr:rowOff>
    </xdr:to>
    <xdr:sp macro="" textlink="">
      <xdr:nvSpPr>
        <xdr:cNvPr id="86" name="楕円 85"/>
        <xdr:cNvSpPr/>
      </xdr:nvSpPr>
      <xdr:spPr>
        <a:xfrm>
          <a:off x="2857500" y="60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130381</xdr:rowOff>
    </xdr:from>
    <xdr:ext cx="599010" cy="259045"/>
    <xdr:sp macro="" textlink="">
      <xdr:nvSpPr>
        <xdr:cNvPr id="87" name="テキスト ボックス 86"/>
        <xdr:cNvSpPr txBox="1"/>
      </xdr:nvSpPr>
      <xdr:spPr>
        <a:xfrm>
          <a:off x="2608795" y="578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60989</xdr:rowOff>
    </xdr:from>
    <xdr:to>
      <xdr:col>10</xdr:col>
      <xdr:colOff>165100</xdr:colOff>
      <xdr:row>35</xdr:row>
      <xdr:rowOff>162589</xdr:rowOff>
    </xdr:to>
    <xdr:sp macro="" textlink="">
      <xdr:nvSpPr>
        <xdr:cNvPr id="88" name="楕円 87"/>
        <xdr:cNvSpPr/>
      </xdr:nvSpPr>
      <xdr:spPr>
        <a:xfrm>
          <a:off x="1968500" y="60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7666</xdr:rowOff>
    </xdr:from>
    <xdr:ext cx="599010" cy="259045"/>
    <xdr:sp macro="" textlink="">
      <xdr:nvSpPr>
        <xdr:cNvPr id="89" name="テキスト ボックス 88"/>
        <xdr:cNvSpPr txBox="1"/>
      </xdr:nvSpPr>
      <xdr:spPr>
        <a:xfrm>
          <a:off x="1719795" y="583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157284</xdr:rowOff>
    </xdr:from>
    <xdr:to>
      <xdr:col>6</xdr:col>
      <xdr:colOff>38100</xdr:colOff>
      <xdr:row>36</xdr:row>
      <xdr:rowOff>87434</xdr:rowOff>
    </xdr:to>
    <xdr:sp macro="" textlink="">
      <xdr:nvSpPr>
        <xdr:cNvPr id="90" name="楕円 89"/>
        <xdr:cNvSpPr/>
      </xdr:nvSpPr>
      <xdr:spPr>
        <a:xfrm>
          <a:off x="1079500" y="615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103961</xdr:rowOff>
    </xdr:from>
    <xdr:ext cx="599010" cy="259045"/>
    <xdr:sp macro="" textlink="">
      <xdr:nvSpPr>
        <xdr:cNvPr id="91" name="テキスト ボックス 90"/>
        <xdr:cNvSpPr txBox="1"/>
      </xdr:nvSpPr>
      <xdr:spPr>
        <a:xfrm>
          <a:off x="830795" y="593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160083</xdr:rowOff>
    </xdr:from>
    <xdr:to>
      <xdr:col>24</xdr:col>
      <xdr:colOff>63500</xdr:colOff>
      <xdr:row>58</xdr:row>
      <xdr:rowOff>4028</xdr:rowOff>
    </xdr:to>
    <xdr:cxnSp macro="">
      <xdr:nvCxnSpPr>
        <xdr:cNvPr id="120" name="直線コネクタ 119"/>
        <xdr:cNvCxnSpPr/>
      </xdr:nvCxnSpPr>
      <xdr:spPr>
        <a:xfrm flipV="1">
          <a:off x="3797300" y="9932733"/>
          <a:ext cx="838200" cy="1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4028</xdr:rowOff>
    </xdr:from>
    <xdr:to>
      <xdr:col>19</xdr:col>
      <xdr:colOff>177800</xdr:colOff>
      <xdr:row>58</xdr:row>
      <xdr:rowOff>19114</xdr:rowOff>
    </xdr:to>
    <xdr:cxnSp macro="">
      <xdr:nvCxnSpPr>
        <xdr:cNvPr id="123" name="直線コネクタ 122"/>
        <xdr:cNvCxnSpPr/>
      </xdr:nvCxnSpPr>
      <xdr:spPr>
        <a:xfrm flipV="1">
          <a:off x="2908300" y="9948128"/>
          <a:ext cx="889000" cy="1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19114</xdr:rowOff>
    </xdr:from>
    <xdr:to>
      <xdr:col>15</xdr:col>
      <xdr:colOff>50800</xdr:colOff>
      <xdr:row>58</xdr:row>
      <xdr:rowOff>33218</xdr:rowOff>
    </xdr:to>
    <xdr:cxnSp macro="">
      <xdr:nvCxnSpPr>
        <xdr:cNvPr id="126" name="直線コネクタ 125"/>
        <xdr:cNvCxnSpPr/>
      </xdr:nvCxnSpPr>
      <xdr:spPr>
        <a:xfrm flipV="1">
          <a:off x="2019300" y="9963214"/>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25200</xdr:rowOff>
    </xdr:from>
    <xdr:to>
      <xdr:col>10</xdr:col>
      <xdr:colOff>114300</xdr:colOff>
      <xdr:row>58</xdr:row>
      <xdr:rowOff>33218</xdr:rowOff>
    </xdr:to>
    <xdr:cxnSp macro="">
      <xdr:nvCxnSpPr>
        <xdr:cNvPr id="129" name="直線コネクタ 128"/>
        <xdr:cNvCxnSpPr/>
      </xdr:nvCxnSpPr>
      <xdr:spPr>
        <a:xfrm>
          <a:off x="1130300" y="9969300"/>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109283</xdr:rowOff>
    </xdr:from>
    <xdr:to>
      <xdr:col>24</xdr:col>
      <xdr:colOff>114300</xdr:colOff>
      <xdr:row>58</xdr:row>
      <xdr:rowOff>39433</xdr:rowOff>
    </xdr:to>
    <xdr:sp macro="" textlink="">
      <xdr:nvSpPr>
        <xdr:cNvPr id="139" name="楕円 138"/>
        <xdr:cNvSpPr/>
      </xdr:nvSpPr>
      <xdr:spPr>
        <a:xfrm>
          <a:off x="4584700" y="98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132160</xdr:rowOff>
    </xdr:from>
    <xdr:ext cx="599010" cy="259045"/>
    <xdr:sp macro="" textlink="">
      <xdr:nvSpPr>
        <xdr:cNvPr id="140" name="物件費該当値テキスト"/>
        <xdr:cNvSpPr txBox="1"/>
      </xdr:nvSpPr>
      <xdr:spPr>
        <a:xfrm>
          <a:off x="4686300" y="973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124678</xdr:rowOff>
    </xdr:from>
    <xdr:to>
      <xdr:col>20</xdr:col>
      <xdr:colOff>38100</xdr:colOff>
      <xdr:row>58</xdr:row>
      <xdr:rowOff>54828</xdr:rowOff>
    </xdr:to>
    <xdr:sp macro="" textlink="">
      <xdr:nvSpPr>
        <xdr:cNvPr id="141" name="楕円 140"/>
        <xdr:cNvSpPr/>
      </xdr:nvSpPr>
      <xdr:spPr>
        <a:xfrm>
          <a:off x="3746500" y="9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71355</xdr:rowOff>
    </xdr:from>
    <xdr:ext cx="599010" cy="259045"/>
    <xdr:sp macro="" textlink="">
      <xdr:nvSpPr>
        <xdr:cNvPr id="142" name="テキスト ボックス 141"/>
        <xdr:cNvSpPr txBox="1"/>
      </xdr:nvSpPr>
      <xdr:spPr>
        <a:xfrm>
          <a:off x="3497795" y="967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139764</xdr:rowOff>
    </xdr:from>
    <xdr:to>
      <xdr:col>15</xdr:col>
      <xdr:colOff>101600</xdr:colOff>
      <xdr:row>58</xdr:row>
      <xdr:rowOff>69914</xdr:rowOff>
    </xdr:to>
    <xdr:sp macro="" textlink="">
      <xdr:nvSpPr>
        <xdr:cNvPr id="143" name="楕円 142"/>
        <xdr:cNvSpPr/>
      </xdr:nvSpPr>
      <xdr:spPr>
        <a:xfrm>
          <a:off x="2857500" y="99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86441</xdr:rowOff>
    </xdr:from>
    <xdr:ext cx="599010" cy="259045"/>
    <xdr:sp macro="" textlink="">
      <xdr:nvSpPr>
        <xdr:cNvPr id="144" name="テキスト ボックス 143"/>
        <xdr:cNvSpPr txBox="1"/>
      </xdr:nvSpPr>
      <xdr:spPr>
        <a:xfrm>
          <a:off x="2608795" y="968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153868</xdr:rowOff>
    </xdr:from>
    <xdr:to>
      <xdr:col>10</xdr:col>
      <xdr:colOff>165100</xdr:colOff>
      <xdr:row>58</xdr:row>
      <xdr:rowOff>84018</xdr:rowOff>
    </xdr:to>
    <xdr:sp macro="" textlink="">
      <xdr:nvSpPr>
        <xdr:cNvPr id="145" name="楕円 144"/>
        <xdr:cNvSpPr/>
      </xdr:nvSpPr>
      <xdr:spPr>
        <a:xfrm>
          <a:off x="1968500" y="99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100545</xdr:rowOff>
    </xdr:from>
    <xdr:ext cx="534377" cy="259045"/>
    <xdr:sp macro="" textlink="">
      <xdr:nvSpPr>
        <xdr:cNvPr id="146" name="テキスト ボックス 145"/>
        <xdr:cNvSpPr txBox="1"/>
      </xdr:nvSpPr>
      <xdr:spPr>
        <a:xfrm>
          <a:off x="1752111" y="97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145850</xdr:rowOff>
    </xdr:from>
    <xdr:to>
      <xdr:col>6</xdr:col>
      <xdr:colOff>38100</xdr:colOff>
      <xdr:row>58</xdr:row>
      <xdr:rowOff>76000</xdr:rowOff>
    </xdr:to>
    <xdr:sp macro="" textlink="">
      <xdr:nvSpPr>
        <xdr:cNvPr id="147" name="楕円 146"/>
        <xdr:cNvSpPr/>
      </xdr:nvSpPr>
      <xdr:spPr>
        <a:xfrm>
          <a:off x="1079500" y="99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92527</xdr:rowOff>
    </xdr:from>
    <xdr:ext cx="599010" cy="259045"/>
    <xdr:sp macro="" textlink="">
      <xdr:nvSpPr>
        <xdr:cNvPr id="148" name="テキスト ボックス 147"/>
        <xdr:cNvSpPr txBox="1"/>
      </xdr:nvSpPr>
      <xdr:spPr>
        <a:xfrm>
          <a:off x="830795" y="96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50698</xdr:rowOff>
    </xdr:from>
    <xdr:to>
      <xdr:col>24</xdr:col>
      <xdr:colOff>63500</xdr:colOff>
      <xdr:row>78</xdr:row>
      <xdr:rowOff>92971</xdr:rowOff>
    </xdr:to>
    <xdr:cxnSp macro="">
      <xdr:nvCxnSpPr>
        <xdr:cNvPr id="177" name="直線コネクタ 176"/>
        <xdr:cNvCxnSpPr/>
      </xdr:nvCxnSpPr>
      <xdr:spPr>
        <a:xfrm>
          <a:off x="3797300" y="13423798"/>
          <a:ext cx="838200" cy="4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50698</xdr:rowOff>
    </xdr:from>
    <xdr:to>
      <xdr:col>19</xdr:col>
      <xdr:colOff>177800</xdr:colOff>
      <xdr:row>78</xdr:row>
      <xdr:rowOff>95886</xdr:rowOff>
    </xdr:to>
    <xdr:cxnSp macro="">
      <xdr:nvCxnSpPr>
        <xdr:cNvPr id="180" name="直線コネクタ 179"/>
        <xdr:cNvCxnSpPr/>
      </xdr:nvCxnSpPr>
      <xdr:spPr>
        <a:xfrm flipV="1">
          <a:off x="2908300" y="13423798"/>
          <a:ext cx="889000" cy="4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63557</xdr:rowOff>
    </xdr:from>
    <xdr:to>
      <xdr:col>15</xdr:col>
      <xdr:colOff>50800</xdr:colOff>
      <xdr:row>78</xdr:row>
      <xdr:rowOff>95886</xdr:rowOff>
    </xdr:to>
    <xdr:cxnSp macro="">
      <xdr:nvCxnSpPr>
        <xdr:cNvPr id="183" name="直線コネクタ 182"/>
        <xdr:cNvCxnSpPr/>
      </xdr:nvCxnSpPr>
      <xdr:spPr>
        <a:xfrm>
          <a:off x="2019300" y="13436657"/>
          <a:ext cx="889000" cy="3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63557</xdr:rowOff>
    </xdr:from>
    <xdr:to>
      <xdr:col>10</xdr:col>
      <xdr:colOff>114300</xdr:colOff>
      <xdr:row>78</xdr:row>
      <xdr:rowOff>144444</xdr:rowOff>
    </xdr:to>
    <xdr:cxnSp macro="">
      <xdr:nvCxnSpPr>
        <xdr:cNvPr id="186" name="直線コネクタ 185"/>
        <xdr:cNvCxnSpPr/>
      </xdr:nvCxnSpPr>
      <xdr:spPr>
        <a:xfrm flipV="1">
          <a:off x="1130300" y="13436657"/>
          <a:ext cx="8890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42171</xdr:rowOff>
    </xdr:from>
    <xdr:to>
      <xdr:col>24</xdr:col>
      <xdr:colOff>114300</xdr:colOff>
      <xdr:row>78</xdr:row>
      <xdr:rowOff>143771</xdr:rowOff>
    </xdr:to>
    <xdr:sp macro="" textlink="">
      <xdr:nvSpPr>
        <xdr:cNvPr id="196" name="楕円 195"/>
        <xdr:cNvSpPr/>
      </xdr:nvSpPr>
      <xdr:spPr>
        <a:xfrm>
          <a:off x="4584700" y="134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128548</xdr:rowOff>
    </xdr:from>
    <xdr:ext cx="469744" cy="259045"/>
    <xdr:sp macro="" textlink="">
      <xdr:nvSpPr>
        <xdr:cNvPr id="197" name="維持補修費該当値テキスト"/>
        <xdr:cNvSpPr txBox="1"/>
      </xdr:nvSpPr>
      <xdr:spPr>
        <a:xfrm>
          <a:off x="4686300" y="1333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171348</xdr:rowOff>
    </xdr:from>
    <xdr:to>
      <xdr:col>20</xdr:col>
      <xdr:colOff>38100</xdr:colOff>
      <xdr:row>78</xdr:row>
      <xdr:rowOff>101498</xdr:rowOff>
    </xdr:to>
    <xdr:sp macro="" textlink="">
      <xdr:nvSpPr>
        <xdr:cNvPr id="198" name="楕円 197"/>
        <xdr:cNvSpPr/>
      </xdr:nvSpPr>
      <xdr:spPr>
        <a:xfrm>
          <a:off x="3746500" y="133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92625</xdr:rowOff>
    </xdr:from>
    <xdr:ext cx="469744" cy="259045"/>
    <xdr:sp macro="" textlink="">
      <xdr:nvSpPr>
        <xdr:cNvPr id="199" name="テキスト ボックス 198"/>
        <xdr:cNvSpPr txBox="1"/>
      </xdr:nvSpPr>
      <xdr:spPr>
        <a:xfrm>
          <a:off x="3562428" y="1346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45086</xdr:rowOff>
    </xdr:from>
    <xdr:to>
      <xdr:col>15</xdr:col>
      <xdr:colOff>101600</xdr:colOff>
      <xdr:row>78</xdr:row>
      <xdr:rowOff>146686</xdr:rowOff>
    </xdr:to>
    <xdr:sp macro="" textlink="">
      <xdr:nvSpPr>
        <xdr:cNvPr id="200" name="楕円 199"/>
        <xdr:cNvSpPr/>
      </xdr:nvSpPr>
      <xdr:spPr>
        <a:xfrm>
          <a:off x="2857500" y="134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137813</xdr:rowOff>
    </xdr:from>
    <xdr:ext cx="469744" cy="259045"/>
    <xdr:sp macro="" textlink="">
      <xdr:nvSpPr>
        <xdr:cNvPr id="201" name="テキスト ボックス 200"/>
        <xdr:cNvSpPr txBox="1"/>
      </xdr:nvSpPr>
      <xdr:spPr>
        <a:xfrm>
          <a:off x="2673428" y="1351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12757</xdr:rowOff>
    </xdr:from>
    <xdr:to>
      <xdr:col>10</xdr:col>
      <xdr:colOff>165100</xdr:colOff>
      <xdr:row>78</xdr:row>
      <xdr:rowOff>114357</xdr:rowOff>
    </xdr:to>
    <xdr:sp macro="" textlink="">
      <xdr:nvSpPr>
        <xdr:cNvPr id="202" name="楕円 201"/>
        <xdr:cNvSpPr/>
      </xdr:nvSpPr>
      <xdr:spPr>
        <a:xfrm>
          <a:off x="1968500" y="13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105484</xdr:rowOff>
    </xdr:from>
    <xdr:ext cx="469744" cy="259045"/>
    <xdr:sp macro="" textlink="">
      <xdr:nvSpPr>
        <xdr:cNvPr id="203" name="テキスト ボックス 202"/>
        <xdr:cNvSpPr txBox="1"/>
      </xdr:nvSpPr>
      <xdr:spPr>
        <a:xfrm>
          <a:off x="1784428" y="134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93644</xdr:rowOff>
    </xdr:from>
    <xdr:to>
      <xdr:col>6</xdr:col>
      <xdr:colOff>38100</xdr:colOff>
      <xdr:row>79</xdr:row>
      <xdr:rowOff>23794</xdr:rowOff>
    </xdr:to>
    <xdr:sp macro="" textlink="">
      <xdr:nvSpPr>
        <xdr:cNvPr id="204" name="楕円 203"/>
        <xdr:cNvSpPr/>
      </xdr:nvSpPr>
      <xdr:spPr>
        <a:xfrm>
          <a:off x="1079500" y="134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14921</xdr:rowOff>
    </xdr:from>
    <xdr:ext cx="469744" cy="259045"/>
    <xdr:sp macro="" textlink="">
      <xdr:nvSpPr>
        <xdr:cNvPr id="205" name="テキスト ボックス 204"/>
        <xdr:cNvSpPr txBox="1"/>
      </xdr:nvSpPr>
      <xdr:spPr>
        <a:xfrm>
          <a:off x="895428" y="1355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77704</xdr:rowOff>
    </xdr:from>
    <xdr:to>
      <xdr:col>24</xdr:col>
      <xdr:colOff>63500</xdr:colOff>
      <xdr:row>96</xdr:row>
      <xdr:rowOff>142962</xdr:rowOff>
    </xdr:to>
    <xdr:cxnSp macro="">
      <xdr:nvCxnSpPr>
        <xdr:cNvPr id="235" name="直線コネクタ 234"/>
        <xdr:cNvCxnSpPr/>
      </xdr:nvCxnSpPr>
      <xdr:spPr>
        <a:xfrm flipV="1">
          <a:off x="3797300" y="16536904"/>
          <a:ext cx="838200" cy="6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45394</xdr:rowOff>
    </xdr:from>
    <xdr:to>
      <xdr:col>19</xdr:col>
      <xdr:colOff>177800</xdr:colOff>
      <xdr:row>96</xdr:row>
      <xdr:rowOff>142962</xdr:rowOff>
    </xdr:to>
    <xdr:cxnSp macro="">
      <xdr:nvCxnSpPr>
        <xdr:cNvPr id="238" name="直線コネクタ 237"/>
        <xdr:cNvCxnSpPr/>
      </xdr:nvCxnSpPr>
      <xdr:spPr>
        <a:xfrm>
          <a:off x="2908300" y="16504594"/>
          <a:ext cx="889000" cy="9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45394</xdr:rowOff>
    </xdr:from>
    <xdr:to>
      <xdr:col>15</xdr:col>
      <xdr:colOff>50800</xdr:colOff>
      <xdr:row>97</xdr:row>
      <xdr:rowOff>30215</xdr:rowOff>
    </xdr:to>
    <xdr:cxnSp macro="">
      <xdr:nvCxnSpPr>
        <xdr:cNvPr id="241" name="直線コネクタ 240"/>
        <xdr:cNvCxnSpPr/>
      </xdr:nvCxnSpPr>
      <xdr:spPr>
        <a:xfrm flipV="1">
          <a:off x="2019300" y="16504594"/>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30215</xdr:rowOff>
    </xdr:from>
    <xdr:to>
      <xdr:col>10</xdr:col>
      <xdr:colOff>114300</xdr:colOff>
      <xdr:row>97</xdr:row>
      <xdr:rowOff>56307</xdr:rowOff>
    </xdr:to>
    <xdr:cxnSp macro="">
      <xdr:nvCxnSpPr>
        <xdr:cNvPr id="244" name="直線コネクタ 243"/>
        <xdr:cNvCxnSpPr/>
      </xdr:nvCxnSpPr>
      <xdr:spPr>
        <a:xfrm flipV="1">
          <a:off x="1130300" y="16660865"/>
          <a:ext cx="889000" cy="2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26904</xdr:rowOff>
    </xdr:from>
    <xdr:to>
      <xdr:col>24</xdr:col>
      <xdr:colOff>114300</xdr:colOff>
      <xdr:row>96</xdr:row>
      <xdr:rowOff>128504</xdr:rowOff>
    </xdr:to>
    <xdr:sp macro="" textlink="">
      <xdr:nvSpPr>
        <xdr:cNvPr id="254" name="楕円 253"/>
        <xdr:cNvSpPr/>
      </xdr:nvSpPr>
      <xdr:spPr>
        <a:xfrm>
          <a:off x="4584700" y="164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5331</xdr:rowOff>
    </xdr:from>
    <xdr:ext cx="599010" cy="259045"/>
    <xdr:sp macro="" textlink="">
      <xdr:nvSpPr>
        <xdr:cNvPr id="255" name="扶助費該当値テキスト"/>
        <xdr:cNvSpPr txBox="1"/>
      </xdr:nvSpPr>
      <xdr:spPr>
        <a:xfrm>
          <a:off x="4686300" y="1646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92162</xdr:rowOff>
    </xdr:from>
    <xdr:to>
      <xdr:col>20</xdr:col>
      <xdr:colOff>38100</xdr:colOff>
      <xdr:row>97</xdr:row>
      <xdr:rowOff>22312</xdr:rowOff>
    </xdr:to>
    <xdr:sp macro="" textlink="">
      <xdr:nvSpPr>
        <xdr:cNvPr id="256" name="楕円 255"/>
        <xdr:cNvSpPr/>
      </xdr:nvSpPr>
      <xdr:spPr>
        <a:xfrm>
          <a:off x="3746500" y="165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13439</xdr:rowOff>
    </xdr:from>
    <xdr:ext cx="599010" cy="259045"/>
    <xdr:sp macro="" textlink="">
      <xdr:nvSpPr>
        <xdr:cNvPr id="257" name="テキスト ボックス 256"/>
        <xdr:cNvSpPr txBox="1"/>
      </xdr:nvSpPr>
      <xdr:spPr>
        <a:xfrm>
          <a:off x="3497795" y="1664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166044</xdr:rowOff>
    </xdr:from>
    <xdr:to>
      <xdr:col>15</xdr:col>
      <xdr:colOff>101600</xdr:colOff>
      <xdr:row>96</xdr:row>
      <xdr:rowOff>96194</xdr:rowOff>
    </xdr:to>
    <xdr:sp macro="" textlink="">
      <xdr:nvSpPr>
        <xdr:cNvPr id="258" name="楕円 257"/>
        <xdr:cNvSpPr/>
      </xdr:nvSpPr>
      <xdr:spPr>
        <a:xfrm>
          <a:off x="2857500" y="164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87321</xdr:rowOff>
    </xdr:from>
    <xdr:ext cx="599010" cy="259045"/>
    <xdr:sp macro="" textlink="">
      <xdr:nvSpPr>
        <xdr:cNvPr id="259" name="テキスト ボックス 258"/>
        <xdr:cNvSpPr txBox="1"/>
      </xdr:nvSpPr>
      <xdr:spPr>
        <a:xfrm>
          <a:off x="2608795" y="165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150865</xdr:rowOff>
    </xdr:from>
    <xdr:to>
      <xdr:col>10</xdr:col>
      <xdr:colOff>165100</xdr:colOff>
      <xdr:row>97</xdr:row>
      <xdr:rowOff>81015</xdr:rowOff>
    </xdr:to>
    <xdr:sp macro="" textlink="">
      <xdr:nvSpPr>
        <xdr:cNvPr id="260" name="楕円 259"/>
        <xdr:cNvSpPr/>
      </xdr:nvSpPr>
      <xdr:spPr>
        <a:xfrm>
          <a:off x="1968500" y="166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72142</xdr:rowOff>
    </xdr:from>
    <xdr:ext cx="534377" cy="259045"/>
    <xdr:sp macro="" textlink="">
      <xdr:nvSpPr>
        <xdr:cNvPr id="261" name="テキスト ボックス 260"/>
        <xdr:cNvSpPr txBox="1"/>
      </xdr:nvSpPr>
      <xdr:spPr>
        <a:xfrm>
          <a:off x="1752111" y="167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5507</xdr:rowOff>
    </xdr:from>
    <xdr:to>
      <xdr:col>6</xdr:col>
      <xdr:colOff>38100</xdr:colOff>
      <xdr:row>97</xdr:row>
      <xdr:rowOff>107107</xdr:rowOff>
    </xdr:to>
    <xdr:sp macro="" textlink="">
      <xdr:nvSpPr>
        <xdr:cNvPr id="262" name="楕円 261"/>
        <xdr:cNvSpPr/>
      </xdr:nvSpPr>
      <xdr:spPr>
        <a:xfrm>
          <a:off x="1079500" y="166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98234</xdr:rowOff>
    </xdr:from>
    <xdr:ext cx="534377" cy="259045"/>
    <xdr:sp macro="" textlink="">
      <xdr:nvSpPr>
        <xdr:cNvPr id="263" name="テキスト ボックス 262"/>
        <xdr:cNvSpPr txBox="1"/>
      </xdr:nvSpPr>
      <xdr:spPr>
        <a:xfrm>
          <a:off x="863111" y="167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44572</xdr:rowOff>
    </xdr:from>
    <xdr:to>
      <xdr:col>55</xdr:col>
      <xdr:colOff>0</xdr:colOff>
      <xdr:row>37</xdr:row>
      <xdr:rowOff>49700</xdr:rowOff>
    </xdr:to>
    <xdr:cxnSp macro="">
      <xdr:nvCxnSpPr>
        <xdr:cNvPr id="292" name="直線コネクタ 291"/>
        <xdr:cNvCxnSpPr/>
      </xdr:nvCxnSpPr>
      <xdr:spPr>
        <a:xfrm>
          <a:off x="9639300" y="6388222"/>
          <a:ext cx="8382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34003</xdr:rowOff>
    </xdr:from>
    <xdr:to>
      <xdr:col>50</xdr:col>
      <xdr:colOff>114300</xdr:colOff>
      <xdr:row>37</xdr:row>
      <xdr:rowOff>44572</xdr:rowOff>
    </xdr:to>
    <xdr:cxnSp macro="">
      <xdr:nvCxnSpPr>
        <xdr:cNvPr id="295" name="直線コネクタ 294"/>
        <xdr:cNvCxnSpPr/>
      </xdr:nvCxnSpPr>
      <xdr:spPr>
        <a:xfrm>
          <a:off x="8750300" y="6377653"/>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xdr:rowOff>
    </xdr:from>
    <xdr:to>
      <xdr:col>45</xdr:col>
      <xdr:colOff>177800</xdr:colOff>
      <xdr:row>37</xdr:row>
      <xdr:rowOff>34003</xdr:rowOff>
    </xdr:to>
    <xdr:cxnSp macro="">
      <xdr:nvCxnSpPr>
        <xdr:cNvPr id="298" name="直線コネクタ 297"/>
        <xdr:cNvCxnSpPr/>
      </xdr:nvCxnSpPr>
      <xdr:spPr>
        <a:xfrm>
          <a:off x="7861300" y="6000829"/>
          <a:ext cx="889000" cy="37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79</xdr:rowOff>
    </xdr:from>
    <xdr:to>
      <xdr:col>41</xdr:col>
      <xdr:colOff>50800</xdr:colOff>
      <xdr:row>37</xdr:row>
      <xdr:rowOff>145884</xdr:rowOff>
    </xdr:to>
    <xdr:cxnSp macro="">
      <xdr:nvCxnSpPr>
        <xdr:cNvPr id="301" name="直線コネクタ 300"/>
        <xdr:cNvCxnSpPr/>
      </xdr:nvCxnSpPr>
      <xdr:spPr>
        <a:xfrm flipV="1">
          <a:off x="6972300" y="6000829"/>
          <a:ext cx="889000" cy="48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170350</xdr:rowOff>
    </xdr:from>
    <xdr:to>
      <xdr:col>55</xdr:col>
      <xdr:colOff>50800</xdr:colOff>
      <xdr:row>37</xdr:row>
      <xdr:rowOff>100500</xdr:rowOff>
    </xdr:to>
    <xdr:sp macro="" textlink="">
      <xdr:nvSpPr>
        <xdr:cNvPr id="311" name="楕円 310"/>
        <xdr:cNvSpPr/>
      </xdr:nvSpPr>
      <xdr:spPr>
        <a:xfrm>
          <a:off x="10426700" y="63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148777</xdr:rowOff>
    </xdr:from>
    <xdr:ext cx="534377" cy="259045"/>
    <xdr:sp macro="" textlink="">
      <xdr:nvSpPr>
        <xdr:cNvPr id="312" name="補助費等該当値テキスト"/>
        <xdr:cNvSpPr txBox="1"/>
      </xdr:nvSpPr>
      <xdr:spPr>
        <a:xfrm>
          <a:off x="10528300" y="63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165222</xdr:rowOff>
    </xdr:from>
    <xdr:to>
      <xdr:col>50</xdr:col>
      <xdr:colOff>165100</xdr:colOff>
      <xdr:row>37</xdr:row>
      <xdr:rowOff>95372</xdr:rowOff>
    </xdr:to>
    <xdr:sp macro="" textlink="">
      <xdr:nvSpPr>
        <xdr:cNvPr id="313" name="楕円 312"/>
        <xdr:cNvSpPr/>
      </xdr:nvSpPr>
      <xdr:spPr>
        <a:xfrm>
          <a:off x="9588500" y="633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86499</xdr:rowOff>
    </xdr:from>
    <xdr:ext cx="534377" cy="259045"/>
    <xdr:sp macro="" textlink="">
      <xdr:nvSpPr>
        <xdr:cNvPr id="314" name="テキスト ボックス 313"/>
        <xdr:cNvSpPr txBox="1"/>
      </xdr:nvSpPr>
      <xdr:spPr>
        <a:xfrm>
          <a:off x="9372111" y="64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154653</xdr:rowOff>
    </xdr:from>
    <xdr:to>
      <xdr:col>46</xdr:col>
      <xdr:colOff>38100</xdr:colOff>
      <xdr:row>37</xdr:row>
      <xdr:rowOff>84803</xdr:rowOff>
    </xdr:to>
    <xdr:sp macro="" textlink="">
      <xdr:nvSpPr>
        <xdr:cNvPr id="315" name="楕円 314"/>
        <xdr:cNvSpPr/>
      </xdr:nvSpPr>
      <xdr:spPr>
        <a:xfrm>
          <a:off x="8699500" y="63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75930</xdr:rowOff>
    </xdr:from>
    <xdr:ext cx="534377" cy="259045"/>
    <xdr:sp macro="" textlink="">
      <xdr:nvSpPr>
        <xdr:cNvPr id="316" name="テキスト ボックス 315"/>
        <xdr:cNvSpPr txBox="1"/>
      </xdr:nvSpPr>
      <xdr:spPr>
        <a:xfrm>
          <a:off x="8483111" y="64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120729</xdr:rowOff>
    </xdr:from>
    <xdr:to>
      <xdr:col>41</xdr:col>
      <xdr:colOff>101600</xdr:colOff>
      <xdr:row>35</xdr:row>
      <xdr:rowOff>50879</xdr:rowOff>
    </xdr:to>
    <xdr:sp macro="" textlink="">
      <xdr:nvSpPr>
        <xdr:cNvPr id="317" name="楕円 316"/>
        <xdr:cNvSpPr/>
      </xdr:nvSpPr>
      <xdr:spPr>
        <a:xfrm>
          <a:off x="7810500" y="5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42006</xdr:rowOff>
    </xdr:from>
    <xdr:ext cx="599010" cy="259045"/>
    <xdr:sp macro="" textlink="">
      <xdr:nvSpPr>
        <xdr:cNvPr id="318" name="テキスト ボックス 317"/>
        <xdr:cNvSpPr txBox="1"/>
      </xdr:nvSpPr>
      <xdr:spPr>
        <a:xfrm>
          <a:off x="7561795" y="604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95084</xdr:rowOff>
    </xdr:from>
    <xdr:to>
      <xdr:col>36</xdr:col>
      <xdr:colOff>165100</xdr:colOff>
      <xdr:row>38</xdr:row>
      <xdr:rowOff>25234</xdr:rowOff>
    </xdr:to>
    <xdr:sp macro="" textlink="">
      <xdr:nvSpPr>
        <xdr:cNvPr id="319" name="楕円 318"/>
        <xdr:cNvSpPr/>
      </xdr:nvSpPr>
      <xdr:spPr>
        <a:xfrm>
          <a:off x="6921500" y="64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16360</xdr:rowOff>
    </xdr:from>
    <xdr:ext cx="534377" cy="259045"/>
    <xdr:sp macro="" textlink="">
      <xdr:nvSpPr>
        <xdr:cNvPr id="320" name="テキスト ボックス 319"/>
        <xdr:cNvSpPr txBox="1"/>
      </xdr:nvSpPr>
      <xdr:spPr>
        <a:xfrm>
          <a:off x="6705111" y="65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123483</xdr:rowOff>
    </xdr:from>
    <xdr:to>
      <xdr:col>55</xdr:col>
      <xdr:colOff>0</xdr:colOff>
      <xdr:row>57</xdr:row>
      <xdr:rowOff>138192</xdr:rowOff>
    </xdr:to>
    <xdr:cxnSp macro="">
      <xdr:nvCxnSpPr>
        <xdr:cNvPr id="347" name="直線コネクタ 346"/>
        <xdr:cNvCxnSpPr/>
      </xdr:nvCxnSpPr>
      <xdr:spPr>
        <a:xfrm flipV="1">
          <a:off x="9639300" y="9896133"/>
          <a:ext cx="8382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138192</xdr:rowOff>
    </xdr:from>
    <xdr:to>
      <xdr:col>50</xdr:col>
      <xdr:colOff>114300</xdr:colOff>
      <xdr:row>57</xdr:row>
      <xdr:rowOff>161998</xdr:rowOff>
    </xdr:to>
    <xdr:cxnSp macro="">
      <xdr:nvCxnSpPr>
        <xdr:cNvPr id="350" name="直線コネクタ 349"/>
        <xdr:cNvCxnSpPr/>
      </xdr:nvCxnSpPr>
      <xdr:spPr>
        <a:xfrm flipV="1">
          <a:off x="8750300" y="9910842"/>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161998</xdr:rowOff>
    </xdr:from>
    <xdr:to>
      <xdr:col>45</xdr:col>
      <xdr:colOff>177800</xdr:colOff>
      <xdr:row>58</xdr:row>
      <xdr:rowOff>8287</xdr:rowOff>
    </xdr:to>
    <xdr:cxnSp macro="">
      <xdr:nvCxnSpPr>
        <xdr:cNvPr id="353" name="直線コネクタ 352"/>
        <xdr:cNvCxnSpPr/>
      </xdr:nvCxnSpPr>
      <xdr:spPr>
        <a:xfrm flipV="1">
          <a:off x="7861300" y="9934648"/>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156721</xdr:rowOff>
    </xdr:from>
    <xdr:to>
      <xdr:col>41</xdr:col>
      <xdr:colOff>50800</xdr:colOff>
      <xdr:row>58</xdr:row>
      <xdr:rowOff>8287</xdr:rowOff>
    </xdr:to>
    <xdr:cxnSp macro="">
      <xdr:nvCxnSpPr>
        <xdr:cNvPr id="356" name="直線コネクタ 355"/>
        <xdr:cNvCxnSpPr/>
      </xdr:nvCxnSpPr>
      <xdr:spPr>
        <a:xfrm>
          <a:off x="6972300" y="9929371"/>
          <a:ext cx="8890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72683</xdr:rowOff>
    </xdr:from>
    <xdr:to>
      <xdr:col>55</xdr:col>
      <xdr:colOff>50800</xdr:colOff>
      <xdr:row>58</xdr:row>
      <xdr:rowOff>2833</xdr:rowOff>
    </xdr:to>
    <xdr:sp macro="" textlink="">
      <xdr:nvSpPr>
        <xdr:cNvPr id="366" name="楕円 365"/>
        <xdr:cNvSpPr/>
      </xdr:nvSpPr>
      <xdr:spPr>
        <a:xfrm>
          <a:off x="10426700" y="98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51110</xdr:rowOff>
    </xdr:from>
    <xdr:ext cx="534377" cy="259045"/>
    <xdr:sp macro="" textlink="">
      <xdr:nvSpPr>
        <xdr:cNvPr id="367" name="普通建設事業費該当値テキスト"/>
        <xdr:cNvSpPr txBox="1"/>
      </xdr:nvSpPr>
      <xdr:spPr>
        <a:xfrm>
          <a:off x="10528300" y="98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87392</xdr:rowOff>
    </xdr:from>
    <xdr:to>
      <xdr:col>50</xdr:col>
      <xdr:colOff>165100</xdr:colOff>
      <xdr:row>58</xdr:row>
      <xdr:rowOff>17542</xdr:rowOff>
    </xdr:to>
    <xdr:sp macro="" textlink="">
      <xdr:nvSpPr>
        <xdr:cNvPr id="368" name="楕円 367"/>
        <xdr:cNvSpPr/>
      </xdr:nvSpPr>
      <xdr:spPr>
        <a:xfrm>
          <a:off x="9588500" y="98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8669</xdr:rowOff>
    </xdr:from>
    <xdr:ext cx="534377" cy="259045"/>
    <xdr:sp macro="" textlink="">
      <xdr:nvSpPr>
        <xdr:cNvPr id="369" name="テキスト ボックス 368"/>
        <xdr:cNvSpPr txBox="1"/>
      </xdr:nvSpPr>
      <xdr:spPr>
        <a:xfrm>
          <a:off x="9372111" y="99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111198</xdr:rowOff>
    </xdr:from>
    <xdr:to>
      <xdr:col>46</xdr:col>
      <xdr:colOff>38100</xdr:colOff>
      <xdr:row>58</xdr:row>
      <xdr:rowOff>41348</xdr:rowOff>
    </xdr:to>
    <xdr:sp macro="" textlink="">
      <xdr:nvSpPr>
        <xdr:cNvPr id="370" name="楕円 369"/>
        <xdr:cNvSpPr/>
      </xdr:nvSpPr>
      <xdr:spPr>
        <a:xfrm>
          <a:off x="8699500" y="98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32475</xdr:rowOff>
    </xdr:from>
    <xdr:ext cx="534377" cy="259045"/>
    <xdr:sp macro="" textlink="">
      <xdr:nvSpPr>
        <xdr:cNvPr id="371" name="テキスト ボックス 370"/>
        <xdr:cNvSpPr txBox="1"/>
      </xdr:nvSpPr>
      <xdr:spPr>
        <a:xfrm>
          <a:off x="8483111" y="997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128937</xdr:rowOff>
    </xdr:from>
    <xdr:to>
      <xdr:col>41</xdr:col>
      <xdr:colOff>101600</xdr:colOff>
      <xdr:row>58</xdr:row>
      <xdr:rowOff>59087</xdr:rowOff>
    </xdr:to>
    <xdr:sp macro="" textlink="">
      <xdr:nvSpPr>
        <xdr:cNvPr id="372" name="楕円 371"/>
        <xdr:cNvSpPr/>
      </xdr:nvSpPr>
      <xdr:spPr>
        <a:xfrm>
          <a:off x="7810500" y="99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50214</xdr:rowOff>
    </xdr:from>
    <xdr:ext cx="534377" cy="259045"/>
    <xdr:sp macro="" textlink="">
      <xdr:nvSpPr>
        <xdr:cNvPr id="373" name="テキスト ボックス 372"/>
        <xdr:cNvSpPr txBox="1"/>
      </xdr:nvSpPr>
      <xdr:spPr>
        <a:xfrm>
          <a:off x="7594111" y="99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105921</xdr:rowOff>
    </xdr:from>
    <xdr:to>
      <xdr:col>36</xdr:col>
      <xdr:colOff>165100</xdr:colOff>
      <xdr:row>58</xdr:row>
      <xdr:rowOff>36071</xdr:rowOff>
    </xdr:to>
    <xdr:sp macro="" textlink="">
      <xdr:nvSpPr>
        <xdr:cNvPr id="374" name="楕円 373"/>
        <xdr:cNvSpPr/>
      </xdr:nvSpPr>
      <xdr:spPr>
        <a:xfrm>
          <a:off x="6921500" y="98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27198</xdr:rowOff>
    </xdr:from>
    <xdr:ext cx="534377" cy="259045"/>
    <xdr:sp macro="" textlink="">
      <xdr:nvSpPr>
        <xdr:cNvPr id="375" name="テキスト ボックス 374"/>
        <xdr:cNvSpPr txBox="1"/>
      </xdr:nvSpPr>
      <xdr:spPr>
        <a:xfrm>
          <a:off x="6705111" y="997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62485</xdr:rowOff>
    </xdr:from>
    <xdr:to>
      <xdr:col>55</xdr:col>
      <xdr:colOff>0</xdr:colOff>
      <xdr:row>79</xdr:row>
      <xdr:rowOff>12319</xdr:rowOff>
    </xdr:to>
    <xdr:cxnSp macro="">
      <xdr:nvCxnSpPr>
        <xdr:cNvPr id="404" name="直線コネクタ 403"/>
        <xdr:cNvCxnSpPr/>
      </xdr:nvCxnSpPr>
      <xdr:spPr>
        <a:xfrm flipV="1">
          <a:off x="9639300" y="13435585"/>
          <a:ext cx="838200" cy="1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169532</xdr:rowOff>
    </xdr:from>
    <xdr:to>
      <xdr:col>50</xdr:col>
      <xdr:colOff>114300</xdr:colOff>
      <xdr:row>79</xdr:row>
      <xdr:rowOff>12319</xdr:rowOff>
    </xdr:to>
    <xdr:cxnSp macro="">
      <xdr:nvCxnSpPr>
        <xdr:cNvPr id="407" name="直線コネクタ 406"/>
        <xdr:cNvCxnSpPr/>
      </xdr:nvCxnSpPr>
      <xdr:spPr>
        <a:xfrm>
          <a:off x="8750300" y="13542632"/>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148349</xdr:rowOff>
    </xdr:from>
    <xdr:to>
      <xdr:col>45</xdr:col>
      <xdr:colOff>177800</xdr:colOff>
      <xdr:row>78</xdr:row>
      <xdr:rowOff>169532</xdr:rowOff>
    </xdr:to>
    <xdr:cxnSp macro="">
      <xdr:nvCxnSpPr>
        <xdr:cNvPr id="410" name="直線コネクタ 409"/>
        <xdr:cNvCxnSpPr/>
      </xdr:nvCxnSpPr>
      <xdr:spPr>
        <a:xfrm>
          <a:off x="7861300" y="13521449"/>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113106</xdr:rowOff>
    </xdr:from>
    <xdr:to>
      <xdr:col>41</xdr:col>
      <xdr:colOff>50800</xdr:colOff>
      <xdr:row>78</xdr:row>
      <xdr:rowOff>148349</xdr:rowOff>
    </xdr:to>
    <xdr:cxnSp macro="">
      <xdr:nvCxnSpPr>
        <xdr:cNvPr id="413" name="直線コネクタ 412"/>
        <xdr:cNvCxnSpPr/>
      </xdr:nvCxnSpPr>
      <xdr:spPr>
        <a:xfrm>
          <a:off x="6972300" y="13486206"/>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11685</xdr:rowOff>
    </xdr:from>
    <xdr:to>
      <xdr:col>55</xdr:col>
      <xdr:colOff>50800</xdr:colOff>
      <xdr:row>78</xdr:row>
      <xdr:rowOff>113285</xdr:rowOff>
    </xdr:to>
    <xdr:sp macro="" textlink="">
      <xdr:nvSpPr>
        <xdr:cNvPr id="423" name="楕円 422"/>
        <xdr:cNvSpPr/>
      </xdr:nvSpPr>
      <xdr:spPr>
        <a:xfrm>
          <a:off x="10426700" y="133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161562</xdr:rowOff>
    </xdr:from>
    <xdr:ext cx="534377" cy="259045"/>
    <xdr:sp macro="" textlink="">
      <xdr:nvSpPr>
        <xdr:cNvPr id="424" name="普通建設事業費 （ うち新規整備　）該当値テキスト"/>
        <xdr:cNvSpPr txBox="1"/>
      </xdr:nvSpPr>
      <xdr:spPr>
        <a:xfrm>
          <a:off x="10528300" y="133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132969</xdr:rowOff>
    </xdr:from>
    <xdr:to>
      <xdr:col>50</xdr:col>
      <xdr:colOff>165100</xdr:colOff>
      <xdr:row>79</xdr:row>
      <xdr:rowOff>63119</xdr:rowOff>
    </xdr:to>
    <xdr:sp macro="" textlink="">
      <xdr:nvSpPr>
        <xdr:cNvPr id="425" name="楕円 424"/>
        <xdr:cNvSpPr/>
      </xdr:nvSpPr>
      <xdr:spPr>
        <a:xfrm>
          <a:off x="9588500" y="135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54246</xdr:rowOff>
    </xdr:from>
    <xdr:ext cx="469744" cy="259045"/>
    <xdr:sp macro="" textlink="">
      <xdr:nvSpPr>
        <xdr:cNvPr id="426" name="テキスト ボックス 425"/>
        <xdr:cNvSpPr txBox="1"/>
      </xdr:nvSpPr>
      <xdr:spPr>
        <a:xfrm>
          <a:off x="9404428" y="1359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118732</xdr:rowOff>
    </xdr:from>
    <xdr:to>
      <xdr:col>46</xdr:col>
      <xdr:colOff>38100</xdr:colOff>
      <xdr:row>79</xdr:row>
      <xdr:rowOff>48882</xdr:rowOff>
    </xdr:to>
    <xdr:sp macro="" textlink="">
      <xdr:nvSpPr>
        <xdr:cNvPr id="427" name="楕円 426"/>
        <xdr:cNvSpPr/>
      </xdr:nvSpPr>
      <xdr:spPr>
        <a:xfrm>
          <a:off x="8699500" y="134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40009</xdr:rowOff>
    </xdr:from>
    <xdr:ext cx="469744" cy="259045"/>
    <xdr:sp macro="" textlink="">
      <xdr:nvSpPr>
        <xdr:cNvPr id="428" name="テキスト ボックス 427"/>
        <xdr:cNvSpPr txBox="1"/>
      </xdr:nvSpPr>
      <xdr:spPr>
        <a:xfrm>
          <a:off x="8515428" y="1358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97549</xdr:rowOff>
    </xdr:from>
    <xdr:to>
      <xdr:col>41</xdr:col>
      <xdr:colOff>101600</xdr:colOff>
      <xdr:row>79</xdr:row>
      <xdr:rowOff>27699</xdr:rowOff>
    </xdr:to>
    <xdr:sp macro="" textlink="">
      <xdr:nvSpPr>
        <xdr:cNvPr id="429" name="楕円 428"/>
        <xdr:cNvSpPr/>
      </xdr:nvSpPr>
      <xdr:spPr>
        <a:xfrm>
          <a:off x="7810500" y="134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18826</xdr:rowOff>
    </xdr:from>
    <xdr:ext cx="469744" cy="259045"/>
    <xdr:sp macro="" textlink="">
      <xdr:nvSpPr>
        <xdr:cNvPr id="430" name="テキスト ボックス 429"/>
        <xdr:cNvSpPr txBox="1"/>
      </xdr:nvSpPr>
      <xdr:spPr>
        <a:xfrm>
          <a:off x="7626428" y="1356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62306</xdr:rowOff>
    </xdr:from>
    <xdr:to>
      <xdr:col>36</xdr:col>
      <xdr:colOff>165100</xdr:colOff>
      <xdr:row>78</xdr:row>
      <xdr:rowOff>163906</xdr:rowOff>
    </xdr:to>
    <xdr:sp macro="" textlink="">
      <xdr:nvSpPr>
        <xdr:cNvPr id="431" name="楕円 430"/>
        <xdr:cNvSpPr/>
      </xdr:nvSpPr>
      <xdr:spPr>
        <a:xfrm>
          <a:off x="6921500" y="134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155033</xdr:rowOff>
    </xdr:from>
    <xdr:ext cx="469744" cy="259045"/>
    <xdr:sp macro="" textlink="">
      <xdr:nvSpPr>
        <xdr:cNvPr id="432" name="テキスト ボックス 431"/>
        <xdr:cNvSpPr txBox="1"/>
      </xdr:nvSpPr>
      <xdr:spPr>
        <a:xfrm>
          <a:off x="6737428" y="135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22165</xdr:rowOff>
    </xdr:from>
    <xdr:to>
      <xdr:col>55</xdr:col>
      <xdr:colOff>0</xdr:colOff>
      <xdr:row>98</xdr:row>
      <xdr:rowOff>28270</xdr:rowOff>
    </xdr:to>
    <xdr:cxnSp macro="">
      <xdr:nvCxnSpPr>
        <xdr:cNvPr id="459" name="直線コネクタ 458"/>
        <xdr:cNvCxnSpPr/>
      </xdr:nvCxnSpPr>
      <xdr:spPr>
        <a:xfrm flipV="1">
          <a:off x="9639300" y="16824265"/>
          <a:ext cx="8382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28270</xdr:rowOff>
    </xdr:from>
    <xdr:to>
      <xdr:col>50</xdr:col>
      <xdr:colOff>114300</xdr:colOff>
      <xdr:row>98</xdr:row>
      <xdr:rowOff>36942</xdr:rowOff>
    </xdr:to>
    <xdr:cxnSp macro="">
      <xdr:nvCxnSpPr>
        <xdr:cNvPr id="462" name="直線コネクタ 461"/>
        <xdr:cNvCxnSpPr/>
      </xdr:nvCxnSpPr>
      <xdr:spPr>
        <a:xfrm flipV="1">
          <a:off x="8750300" y="16830370"/>
          <a:ext cx="889000" cy="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36942</xdr:rowOff>
    </xdr:from>
    <xdr:to>
      <xdr:col>45</xdr:col>
      <xdr:colOff>177800</xdr:colOff>
      <xdr:row>98</xdr:row>
      <xdr:rowOff>64075</xdr:rowOff>
    </xdr:to>
    <xdr:cxnSp macro="">
      <xdr:nvCxnSpPr>
        <xdr:cNvPr id="465" name="直線コネクタ 464"/>
        <xdr:cNvCxnSpPr/>
      </xdr:nvCxnSpPr>
      <xdr:spPr>
        <a:xfrm flipV="1">
          <a:off x="7861300" y="16839042"/>
          <a:ext cx="889000" cy="2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43631</xdr:rowOff>
    </xdr:from>
    <xdr:to>
      <xdr:col>41</xdr:col>
      <xdr:colOff>50800</xdr:colOff>
      <xdr:row>98</xdr:row>
      <xdr:rowOff>64075</xdr:rowOff>
    </xdr:to>
    <xdr:cxnSp macro="">
      <xdr:nvCxnSpPr>
        <xdr:cNvPr id="468" name="直線コネクタ 467"/>
        <xdr:cNvCxnSpPr/>
      </xdr:nvCxnSpPr>
      <xdr:spPr>
        <a:xfrm>
          <a:off x="6972300" y="16845731"/>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142815</xdr:rowOff>
    </xdr:from>
    <xdr:to>
      <xdr:col>55</xdr:col>
      <xdr:colOff>50800</xdr:colOff>
      <xdr:row>98</xdr:row>
      <xdr:rowOff>72965</xdr:rowOff>
    </xdr:to>
    <xdr:sp macro="" textlink="">
      <xdr:nvSpPr>
        <xdr:cNvPr id="478" name="楕円 477"/>
        <xdr:cNvSpPr/>
      </xdr:nvSpPr>
      <xdr:spPr>
        <a:xfrm>
          <a:off x="10426700" y="167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148920</xdr:rowOff>
    </xdr:from>
    <xdr:to>
      <xdr:col>50</xdr:col>
      <xdr:colOff>165100</xdr:colOff>
      <xdr:row>98</xdr:row>
      <xdr:rowOff>79070</xdr:rowOff>
    </xdr:to>
    <xdr:sp macro="" textlink="">
      <xdr:nvSpPr>
        <xdr:cNvPr id="480" name="楕円 479"/>
        <xdr:cNvSpPr/>
      </xdr:nvSpPr>
      <xdr:spPr>
        <a:xfrm>
          <a:off x="9588500" y="167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70197</xdr:rowOff>
    </xdr:from>
    <xdr:ext cx="534377" cy="259045"/>
    <xdr:sp macro="" textlink="">
      <xdr:nvSpPr>
        <xdr:cNvPr id="481" name="テキスト ボックス 480"/>
        <xdr:cNvSpPr txBox="1"/>
      </xdr:nvSpPr>
      <xdr:spPr>
        <a:xfrm>
          <a:off x="9372111" y="1687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157592</xdr:rowOff>
    </xdr:from>
    <xdr:to>
      <xdr:col>46</xdr:col>
      <xdr:colOff>38100</xdr:colOff>
      <xdr:row>98</xdr:row>
      <xdr:rowOff>87742</xdr:rowOff>
    </xdr:to>
    <xdr:sp macro="" textlink="">
      <xdr:nvSpPr>
        <xdr:cNvPr id="482" name="楕円 481"/>
        <xdr:cNvSpPr/>
      </xdr:nvSpPr>
      <xdr:spPr>
        <a:xfrm>
          <a:off x="8699500" y="167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78869</xdr:rowOff>
    </xdr:from>
    <xdr:ext cx="534377" cy="259045"/>
    <xdr:sp macro="" textlink="">
      <xdr:nvSpPr>
        <xdr:cNvPr id="483" name="テキスト ボックス 482"/>
        <xdr:cNvSpPr txBox="1"/>
      </xdr:nvSpPr>
      <xdr:spPr>
        <a:xfrm>
          <a:off x="8483111" y="1688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13275</xdr:rowOff>
    </xdr:from>
    <xdr:to>
      <xdr:col>41</xdr:col>
      <xdr:colOff>101600</xdr:colOff>
      <xdr:row>98</xdr:row>
      <xdr:rowOff>114875</xdr:rowOff>
    </xdr:to>
    <xdr:sp macro="" textlink="">
      <xdr:nvSpPr>
        <xdr:cNvPr id="484" name="楕円 483"/>
        <xdr:cNvSpPr/>
      </xdr:nvSpPr>
      <xdr:spPr>
        <a:xfrm>
          <a:off x="7810500" y="168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106002</xdr:rowOff>
    </xdr:from>
    <xdr:ext cx="534377" cy="259045"/>
    <xdr:sp macro="" textlink="">
      <xdr:nvSpPr>
        <xdr:cNvPr id="485" name="テキスト ボックス 484"/>
        <xdr:cNvSpPr txBox="1"/>
      </xdr:nvSpPr>
      <xdr:spPr>
        <a:xfrm>
          <a:off x="7594111" y="1690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164281</xdr:rowOff>
    </xdr:from>
    <xdr:to>
      <xdr:col>36</xdr:col>
      <xdr:colOff>165100</xdr:colOff>
      <xdr:row>98</xdr:row>
      <xdr:rowOff>94431</xdr:rowOff>
    </xdr:to>
    <xdr:sp macro="" textlink="">
      <xdr:nvSpPr>
        <xdr:cNvPr id="486" name="楕円 485"/>
        <xdr:cNvSpPr/>
      </xdr:nvSpPr>
      <xdr:spPr>
        <a:xfrm>
          <a:off x="6921500" y="167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85558</xdr:rowOff>
    </xdr:from>
    <xdr:ext cx="534377" cy="259045"/>
    <xdr:sp macro="" textlink="">
      <xdr:nvSpPr>
        <xdr:cNvPr id="487" name="テキスト ボックス 486"/>
        <xdr:cNvSpPr txBox="1"/>
      </xdr:nvSpPr>
      <xdr:spPr>
        <a:xfrm>
          <a:off x="6705111" y="1688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52222</xdr:rowOff>
    </xdr:from>
    <xdr:to>
      <xdr:col>85</xdr:col>
      <xdr:colOff>127000</xdr:colOff>
      <xdr:row>38</xdr:row>
      <xdr:rowOff>157049</xdr:rowOff>
    </xdr:to>
    <xdr:cxnSp macro="">
      <xdr:nvCxnSpPr>
        <xdr:cNvPr id="516" name="直線コネクタ 515"/>
        <xdr:cNvCxnSpPr/>
      </xdr:nvCxnSpPr>
      <xdr:spPr>
        <a:xfrm>
          <a:off x="15481300" y="6567322"/>
          <a:ext cx="838200" cy="10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52222</xdr:rowOff>
    </xdr:from>
    <xdr:to>
      <xdr:col>81</xdr:col>
      <xdr:colOff>50800</xdr:colOff>
      <xdr:row>38</xdr:row>
      <xdr:rowOff>61099</xdr:rowOff>
    </xdr:to>
    <xdr:cxnSp macro="">
      <xdr:nvCxnSpPr>
        <xdr:cNvPr id="519" name="直線コネクタ 518"/>
        <xdr:cNvCxnSpPr/>
      </xdr:nvCxnSpPr>
      <xdr:spPr>
        <a:xfrm flipV="1">
          <a:off x="14592300" y="6567322"/>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61099</xdr:rowOff>
    </xdr:from>
    <xdr:to>
      <xdr:col>76</xdr:col>
      <xdr:colOff>114300</xdr:colOff>
      <xdr:row>39</xdr:row>
      <xdr:rowOff>8775</xdr:rowOff>
    </xdr:to>
    <xdr:cxnSp macro="">
      <xdr:nvCxnSpPr>
        <xdr:cNvPr id="522" name="直線コネクタ 521"/>
        <xdr:cNvCxnSpPr/>
      </xdr:nvCxnSpPr>
      <xdr:spPr>
        <a:xfrm flipV="1">
          <a:off x="13703300" y="6576199"/>
          <a:ext cx="889000" cy="1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166103</xdr:rowOff>
    </xdr:from>
    <xdr:to>
      <xdr:col>71</xdr:col>
      <xdr:colOff>177800</xdr:colOff>
      <xdr:row>39</xdr:row>
      <xdr:rowOff>8775</xdr:rowOff>
    </xdr:to>
    <xdr:cxnSp macro="">
      <xdr:nvCxnSpPr>
        <xdr:cNvPr id="525" name="直線コネクタ 524"/>
        <xdr:cNvCxnSpPr/>
      </xdr:nvCxnSpPr>
      <xdr:spPr>
        <a:xfrm>
          <a:off x="12814300" y="6681203"/>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106249</xdr:rowOff>
    </xdr:from>
    <xdr:to>
      <xdr:col>85</xdr:col>
      <xdr:colOff>177800</xdr:colOff>
      <xdr:row>39</xdr:row>
      <xdr:rowOff>36399</xdr:rowOff>
    </xdr:to>
    <xdr:sp macro="" textlink="">
      <xdr:nvSpPr>
        <xdr:cNvPr id="535" name="楕円 534"/>
        <xdr:cNvSpPr/>
      </xdr:nvSpPr>
      <xdr:spPr>
        <a:xfrm>
          <a:off x="16268700" y="66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44646</xdr:rowOff>
    </xdr:from>
    <xdr:ext cx="469744" cy="259045"/>
    <xdr:sp macro="" textlink="">
      <xdr:nvSpPr>
        <xdr:cNvPr id="536" name="災害復旧事業費該当値テキスト"/>
        <xdr:cNvSpPr txBox="1"/>
      </xdr:nvSpPr>
      <xdr:spPr>
        <a:xfrm>
          <a:off x="16370300" y="655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1422</xdr:rowOff>
    </xdr:from>
    <xdr:to>
      <xdr:col>81</xdr:col>
      <xdr:colOff>101600</xdr:colOff>
      <xdr:row>38</xdr:row>
      <xdr:rowOff>103022</xdr:rowOff>
    </xdr:to>
    <xdr:sp macro="" textlink="">
      <xdr:nvSpPr>
        <xdr:cNvPr id="537" name="楕円 536"/>
        <xdr:cNvSpPr/>
      </xdr:nvSpPr>
      <xdr:spPr>
        <a:xfrm>
          <a:off x="15430500" y="65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119549</xdr:rowOff>
    </xdr:from>
    <xdr:ext cx="534377" cy="259045"/>
    <xdr:sp macro="" textlink="">
      <xdr:nvSpPr>
        <xdr:cNvPr id="538" name="テキスト ボックス 537"/>
        <xdr:cNvSpPr txBox="1"/>
      </xdr:nvSpPr>
      <xdr:spPr>
        <a:xfrm>
          <a:off x="15214111" y="62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10299</xdr:rowOff>
    </xdr:from>
    <xdr:to>
      <xdr:col>76</xdr:col>
      <xdr:colOff>165100</xdr:colOff>
      <xdr:row>38</xdr:row>
      <xdr:rowOff>111899</xdr:rowOff>
    </xdr:to>
    <xdr:sp macro="" textlink="">
      <xdr:nvSpPr>
        <xdr:cNvPr id="539" name="楕円 538"/>
        <xdr:cNvSpPr/>
      </xdr:nvSpPr>
      <xdr:spPr>
        <a:xfrm>
          <a:off x="14541500" y="65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128427</xdr:rowOff>
    </xdr:from>
    <xdr:ext cx="534377" cy="259045"/>
    <xdr:sp macro="" textlink="">
      <xdr:nvSpPr>
        <xdr:cNvPr id="540" name="テキスト ボックス 539"/>
        <xdr:cNvSpPr txBox="1"/>
      </xdr:nvSpPr>
      <xdr:spPr>
        <a:xfrm>
          <a:off x="14325111" y="63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129425</xdr:rowOff>
    </xdr:from>
    <xdr:to>
      <xdr:col>72</xdr:col>
      <xdr:colOff>38100</xdr:colOff>
      <xdr:row>39</xdr:row>
      <xdr:rowOff>59575</xdr:rowOff>
    </xdr:to>
    <xdr:sp macro="" textlink="">
      <xdr:nvSpPr>
        <xdr:cNvPr id="541" name="楕円 540"/>
        <xdr:cNvSpPr/>
      </xdr:nvSpPr>
      <xdr:spPr>
        <a:xfrm>
          <a:off x="13652500" y="66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50702</xdr:rowOff>
    </xdr:from>
    <xdr:ext cx="469744" cy="259045"/>
    <xdr:sp macro="" textlink="">
      <xdr:nvSpPr>
        <xdr:cNvPr id="542" name="テキスト ボックス 541"/>
        <xdr:cNvSpPr txBox="1"/>
      </xdr:nvSpPr>
      <xdr:spPr>
        <a:xfrm>
          <a:off x="13468428" y="67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115303</xdr:rowOff>
    </xdr:from>
    <xdr:to>
      <xdr:col>67</xdr:col>
      <xdr:colOff>101600</xdr:colOff>
      <xdr:row>39</xdr:row>
      <xdr:rowOff>45453</xdr:rowOff>
    </xdr:to>
    <xdr:sp macro="" textlink="">
      <xdr:nvSpPr>
        <xdr:cNvPr id="543" name="楕円 542"/>
        <xdr:cNvSpPr/>
      </xdr:nvSpPr>
      <xdr:spPr>
        <a:xfrm>
          <a:off x="12763500" y="66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36580</xdr:rowOff>
    </xdr:from>
    <xdr:ext cx="469744" cy="259045"/>
    <xdr:sp macro="" textlink="">
      <xdr:nvSpPr>
        <xdr:cNvPr id="544" name="テキスト ボックス 543"/>
        <xdr:cNvSpPr txBox="1"/>
      </xdr:nvSpPr>
      <xdr:spPr>
        <a:xfrm>
          <a:off x="12579428" y="6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50505</xdr:rowOff>
    </xdr:from>
    <xdr:to>
      <xdr:col>85</xdr:col>
      <xdr:colOff>127000</xdr:colOff>
      <xdr:row>77</xdr:row>
      <xdr:rowOff>71731</xdr:rowOff>
    </xdr:to>
    <xdr:cxnSp macro="">
      <xdr:nvCxnSpPr>
        <xdr:cNvPr id="620" name="直線コネクタ 619"/>
        <xdr:cNvCxnSpPr/>
      </xdr:nvCxnSpPr>
      <xdr:spPr>
        <a:xfrm>
          <a:off x="15481300" y="1325215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50505</xdr:rowOff>
    </xdr:from>
    <xdr:to>
      <xdr:col>81</xdr:col>
      <xdr:colOff>50800</xdr:colOff>
      <xdr:row>77</xdr:row>
      <xdr:rowOff>53446</xdr:rowOff>
    </xdr:to>
    <xdr:cxnSp macro="">
      <xdr:nvCxnSpPr>
        <xdr:cNvPr id="623" name="直線コネクタ 622"/>
        <xdr:cNvCxnSpPr/>
      </xdr:nvCxnSpPr>
      <xdr:spPr>
        <a:xfrm flipV="1">
          <a:off x="14592300" y="13252155"/>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22017</xdr:rowOff>
    </xdr:from>
    <xdr:to>
      <xdr:col>76</xdr:col>
      <xdr:colOff>114300</xdr:colOff>
      <xdr:row>77</xdr:row>
      <xdr:rowOff>53446</xdr:rowOff>
    </xdr:to>
    <xdr:cxnSp macro="">
      <xdr:nvCxnSpPr>
        <xdr:cNvPr id="626" name="直線コネクタ 625"/>
        <xdr:cNvCxnSpPr/>
      </xdr:nvCxnSpPr>
      <xdr:spPr>
        <a:xfrm>
          <a:off x="13703300" y="13223667"/>
          <a:ext cx="889000" cy="3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22017</xdr:rowOff>
    </xdr:from>
    <xdr:to>
      <xdr:col>71</xdr:col>
      <xdr:colOff>177800</xdr:colOff>
      <xdr:row>77</xdr:row>
      <xdr:rowOff>87816</xdr:rowOff>
    </xdr:to>
    <xdr:cxnSp macro="">
      <xdr:nvCxnSpPr>
        <xdr:cNvPr id="629" name="直線コネクタ 628"/>
        <xdr:cNvCxnSpPr/>
      </xdr:nvCxnSpPr>
      <xdr:spPr>
        <a:xfrm flipV="1">
          <a:off x="12814300" y="13223667"/>
          <a:ext cx="8890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20931</xdr:rowOff>
    </xdr:from>
    <xdr:to>
      <xdr:col>85</xdr:col>
      <xdr:colOff>177800</xdr:colOff>
      <xdr:row>77</xdr:row>
      <xdr:rowOff>122531</xdr:rowOff>
    </xdr:to>
    <xdr:sp macro="" textlink="">
      <xdr:nvSpPr>
        <xdr:cNvPr id="639" name="楕円 638"/>
        <xdr:cNvSpPr/>
      </xdr:nvSpPr>
      <xdr:spPr>
        <a:xfrm>
          <a:off x="16268700" y="132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43808</xdr:rowOff>
    </xdr:from>
    <xdr:ext cx="599010" cy="259045"/>
    <xdr:sp macro="" textlink="">
      <xdr:nvSpPr>
        <xdr:cNvPr id="640" name="公債費該当値テキスト"/>
        <xdr:cNvSpPr txBox="1"/>
      </xdr:nvSpPr>
      <xdr:spPr>
        <a:xfrm>
          <a:off x="16370300" y="1307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171155</xdr:rowOff>
    </xdr:from>
    <xdr:to>
      <xdr:col>81</xdr:col>
      <xdr:colOff>101600</xdr:colOff>
      <xdr:row>77</xdr:row>
      <xdr:rowOff>101305</xdr:rowOff>
    </xdr:to>
    <xdr:sp macro="" textlink="">
      <xdr:nvSpPr>
        <xdr:cNvPr id="641" name="楕円 640"/>
        <xdr:cNvSpPr/>
      </xdr:nvSpPr>
      <xdr:spPr>
        <a:xfrm>
          <a:off x="15430500" y="132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117832</xdr:rowOff>
    </xdr:from>
    <xdr:ext cx="599010" cy="259045"/>
    <xdr:sp macro="" textlink="">
      <xdr:nvSpPr>
        <xdr:cNvPr id="642" name="テキスト ボックス 641"/>
        <xdr:cNvSpPr txBox="1"/>
      </xdr:nvSpPr>
      <xdr:spPr>
        <a:xfrm>
          <a:off x="15181795" y="1297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2646</xdr:rowOff>
    </xdr:from>
    <xdr:to>
      <xdr:col>76</xdr:col>
      <xdr:colOff>165100</xdr:colOff>
      <xdr:row>77</xdr:row>
      <xdr:rowOff>104246</xdr:rowOff>
    </xdr:to>
    <xdr:sp macro="" textlink="">
      <xdr:nvSpPr>
        <xdr:cNvPr id="643" name="楕円 642"/>
        <xdr:cNvSpPr/>
      </xdr:nvSpPr>
      <xdr:spPr>
        <a:xfrm>
          <a:off x="14541500" y="132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120773</xdr:rowOff>
    </xdr:from>
    <xdr:ext cx="599010" cy="259045"/>
    <xdr:sp macro="" textlink="">
      <xdr:nvSpPr>
        <xdr:cNvPr id="644" name="テキスト ボックス 643"/>
        <xdr:cNvSpPr txBox="1"/>
      </xdr:nvSpPr>
      <xdr:spPr>
        <a:xfrm>
          <a:off x="14292795" y="129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142667</xdr:rowOff>
    </xdr:from>
    <xdr:to>
      <xdr:col>72</xdr:col>
      <xdr:colOff>38100</xdr:colOff>
      <xdr:row>77</xdr:row>
      <xdr:rowOff>72817</xdr:rowOff>
    </xdr:to>
    <xdr:sp macro="" textlink="">
      <xdr:nvSpPr>
        <xdr:cNvPr id="645" name="楕円 644"/>
        <xdr:cNvSpPr/>
      </xdr:nvSpPr>
      <xdr:spPr>
        <a:xfrm>
          <a:off x="13652500" y="131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89343</xdr:rowOff>
    </xdr:from>
    <xdr:ext cx="599010" cy="259045"/>
    <xdr:sp macro="" textlink="">
      <xdr:nvSpPr>
        <xdr:cNvPr id="646" name="テキスト ボックス 645"/>
        <xdr:cNvSpPr txBox="1"/>
      </xdr:nvSpPr>
      <xdr:spPr>
        <a:xfrm>
          <a:off x="13403795" y="1294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37016</xdr:rowOff>
    </xdr:from>
    <xdr:to>
      <xdr:col>67</xdr:col>
      <xdr:colOff>101600</xdr:colOff>
      <xdr:row>77</xdr:row>
      <xdr:rowOff>138616</xdr:rowOff>
    </xdr:to>
    <xdr:sp macro="" textlink="">
      <xdr:nvSpPr>
        <xdr:cNvPr id="647" name="楕円 646"/>
        <xdr:cNvSpPr/>
      </xdr:nvSpPr>
      <xdr:spPr>
        <a:xfrm>
          <a:off x="12763500" y="132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155143</xdr:rowOff>
    </xdr:from>
    <xdr:ext cx="534377" cy="259045"/>
    <xdr:sp macro="" textlink="">
      <xdr:nvSpPr>
        <xdr:cNvPr id="648" name="テキスト ボックス 647"/>
        <xdr:cNvSpPr txBox="1"/>
      </xdr:nvSpPr>
      <xdr:spPr>
        <a:xfrm>
          <a:off x="12547111" y="1301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75598</xdr:rowOff>
    </xdr:from>
    <xdr:to>
      <xdr:col>85</xdr:col>
      <xdr:colOff>127000</xdr:colOff>
      <xdr:row>98</xdr:row>
      <xdr:rowOff>83962</xdr:rowOff>
    </xdr:to>
    <xdr:cxnSp macro="">
      <xdr:nvCxnSpPr>
        <xdr:cNvPr id="675" name="直線コネクタ 674"/>
        <xdr:cNvCxnSpPr/>
      </xdr:nvCxnSpPr>
      <xdr:spPr>
        <a:xfrm flipV="1">
          <a:off x="15481300" y="16877698"/>
          <a:ext cx="8382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79276</xdr:rowOff>
    </xdr:from>
    <xdr:to>
      <xdr:col>81</xdr:col>
      <xdr:colOff>50800</xdr:colOff>
      <xdr:row>98</xdr:row>
      <xdr:rowOff>83962</xdr:rowOff>
    </xdr:to>
    <xdr:cxnSp macro="">
      <xdr:nvCxnSpPr>
        <xdr:cNvPr id="678" name="直線コネクタ 677"/>
        <xdr:cNvCxnSpPr/>
      </xdr:nvCxnSpPr>
      <xdr:spPr>
        <a:xfrm>
          <a:off x="14592300" y="16881376"/>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79276</xdr:rowOff>
    </xdr:from>
    <xdr:to>
      <xdr:col>76</xdr:col>
      <xdr:colOff>114300</xdr:colOff>
      <xdr:row>98</xdr:row>
      <xdr:rowOff>99160</xdr:rowOff>
    </xdr:to>
    <xdr:cxnSp macro="">
      <xdr:nvCxnSpPr>
        <xdr:cNvPr id="681" name="直線コネクタ 680"/>
        <xdr:cNvCxnSpPr/>
      </xdr:nvCxnSpPr>
      <xdr:spPr>
        <a:xfrm flipV="1">
          <a:off x="13703300" y="16881376"/>
          <a:ext cx="8890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99160</xdr:rowOff>
    </xdr:from>
    <xdr:to>
      <xdr:col>71</xdr:col>
      <xdr:colOff>177800</xdr:colOff>
      <xdr:row>98</xdr:row>
      <xdr:rowOff>103009</xdr:rowOff>
    </xdr:to>
    <xdr:cxnSp macro="">
      <xdr:nvCxnSpPr>
        <xdr:cNvPr id="684" name="直線コネクタ 683"/>
        <xdr:cNvCxnSpPr/>
      </xdr:nvCxnSpPr>
      <xdr:spPr>
        <a:xfrm flipV="1">
          <a:off x="12814300" y="16901260"/>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24798</xdr:rowOff>
    </xdr:from>
    <xdr:to>
      <xdr:col>85</xdr:col>
      <xdr:colOff>177800</xdr:colOff>
      <xdr:row>98</xdr:row>
      <xdr:rowOff>126398</xdr:rowOff>
    </xdr:to>
    <xdr:sp macro="" textlink="">
      <xdr:nvSpPr>
        <xdr:cNvPr id="694" name="楕円 693"/>
        <xdr:cNvSpPr/>
      </xdr:nvSpPr>
      <xdr:spPr>
        <a:xfrm>
          <a:off x="16268700" y="168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33162</xdr:rowOff>
    </xdr:from>
    <xdr:to>
      <xdr:col>81</xdr:col>
      <xdr:colOff>101600</xdr:colOff>
      <xdr:row>98</xdr:row>
      <xdr:rowOff>134762</xdr:rowOff>
    </xdr:to>
    <xdr:sp macro="" textlink="">
      <xdr:nvSpPr>
        <xdr:cNvPr id="696" name="楕円 695"/>
        <xdr:cNvSpPr/>
      </xdr:nvSpPr>
      <xdr:spPr>
        <a:xfrm>
          <a:off x="15430500" y="168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125889</xdr:rowOff>
    </xdr:from>
    <xdr:ext cx="534377" cy="259045"/>
    <xdr:sp macro="" textlink="">
      <xdr:nvSpPr>
        <xdr:cNvPr id="697" name="テキスト ボックス 696"/>
        <xdr:cNvSpPr txBox="1"/>
      </xdr:nvSpPr>
      <xdr:spPr>
        <a:xfrm>
          <a:off x="15214111" y="169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28476</xdr:rowOff>
    </xdr:from>
    <xdr:to>
      <xdr:col>76</xdr:col>
      <xdr:colOff>165100</xdr:colOff>
      <xdr:row>98</xdr:row>
      <xdr:rowOff>130076</xdr:rowOff>
    </xdr:to>
    <xdr:sp macro="" textlink="">
      <xdr:nvSpPr>
        <xdr:cNvPr id="698" name="楕円 697"/>
        <xdr:cNvSpPr/>
      </xdr:nvSpPr>
      <xdr:spPr>
        <a:xfrm>
          <a:off x="14541500" y="168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121203</xdr:rowOff>
    </xdr:from>
    <xdr:ext cx="534377" cy="259045"/>
    <xdr:sp macro="" textlink="">
      <xdr:nvSpPr>
        <xdr:cNvPr id="699" name="テキスト ボックス 698"/>
        <xdr:cNvSpPr txBox="1"/>
      </xdr:nvSpPr>
      <xdr:spPr>
        <a:xfrm>
          <a:off x="14325111" y="169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48360</xdr:rowOff>
    </xdr:from>
    <xdr:to>
      <xdr:col>72</xdr:col>
      <xdr:colOff>38100</xdr:colOff>
      <xdr:row>98</xdr:row>
      <xdr:rowOff>149960</xdr:rowOff>
    </xdr:to>
    <xdr:sp macro="" textlink="">
      <xdr:nvSpPr>
        <xdr:cNvPr id="700" name="楕円 699"/>
        <xdr:cNvSpPr/>
      </xdr:nvSpPr>
      <xdr:spPr>
        <a:xfrm>
          <a:off x="13652500" y="168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141087</xdr:rowOff>
    </xdr:from>
    <xdr:ext cx="534377" cy="259045"/>
    <xdr:sp macro="" textlink="">
      <xdr:nvSpPr>
        <xdr:cNvPr id="701" name="テキスト ボックス 700"/>
        <xdr:cNvSpPr txBox="1"/>
      </xdr:nvSpPr>
      <xdr:spPr>
        <a:xfrm>
          <a:off x="13436111" y="169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52209</xdr:rowOff>
    </xdr:from>
    <xdr:to>
      <xdr:col>67</xdr:col>
      <xdr:colOff>101600</xdr:colOff>
      <xdr:row>98</xdr:row>
      <xdr:rowOff>153809</xdr:rowOff>
    </xdr:to>
    <xdr:sp macro="" textlink="">
      <xdr:nvSpPr>
        <xdr:cNvPr id="702" name="楕円 701"/>
        <xdr:cNvSpPr/>
      </xdr:nvSpPr>
      <xdr:spPr>
        <a:xfrm>
          <a:off x="12763500" y="168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144936</xdr:rowOff>
    </xdr:from>
    <xdr:ext cx="534377" cy="259045"/>
    <xdr:sp macro="" textlink="">
      <xdr:nvSpPr>
        <xdr:cNvPr id="703" name="テキスト ボックス 702"/>
        <xdr:cNvSpPr txBox="1"/>
      </xdr:nvSpPr>
      <xdr:spPr>
        <a:xfrm>
          <a:off x="12547111" y="169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28555</xdr:rowOff>
    </xdr:from>
    <xdr:to>
      <xdr:col>116</xdr:col>
      <xdr:colOff>63500</xdr:colOff>
      <xdr:row>58</xdr:row>
      <xdr:rowOff>28715</xdr:rowOff>
    </xdr:to>
    <xdr:cxnSp macro="">
      <xdr:nvCxnSpPr>
        <xdr:cNvPr id="787" name="直線コネクタ 786"/>
        <xdr:cNvCxnSpPr/>
      </xdr:nvCxnSpPr>
      <xdr:spPr>
        <a:xfrm>
          <a:off x="21323300" y="9972655"/>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28555</xdr:rowOff>
    </xdr:from>
    <xdr:to>
      <xdr:col>111</xdr:col>
      <xdr:colOff>177800</xdr:colOff>
      <xdr:row>58</xdr:row>
      <xdr:rowOff>30886</xdr:rowOff>
    </xdr:to>
    <xdr:cxnSp macro="">
      <xdr:nvCxnSpPr>
        <xdr:cNvPr id="790" name="直線コネクタ 789"/>
        <xdr:cNvCxnSpPr/>
      </xdr:nvCxnSpPr>
      <xdr:spPr>
        <a:xfrm flipV="1">
          <a:off x="20434300" y="9972655"/>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30886</xdr:rowOff>
    </xdr:from>
    <xdr:to>
      <xdr:col>107</xdr:col>
      <xdr:colOff>50800</xdr:colOff>
      <xdr:row>58</xdr:row>
      <xdr:rowOff>32235</xdr:rowOff>
    </xdr:to>
    <xdr:cxnSp macro="">
      <xdr:nvCxnSpPr>
        <xdr:cNvPr id="793" name="直線コネクタ 792"/>
        <xdr:cNvCxnSpPr/>
      </xdr:nvCxnSpPr>
      <xdr:spPr>
        <a:xfrm flipV="1">
          <a:off x="19545300" y="9974986"/>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160731</xdr:rowOff>
    </xdr:from>
    <xdr:to>
      <xdr:col>102</xdr:col>
      <xdr:colOff>114300</xdr:colOff>
      <xdr:row>58</xdr:row>
      <xdr:rowOff>32235</xdr:rowOff>
    </xdr:to>
    <xdr:cxnSp macro="">
      <xdr:nvCxnSpPr>
        <xdr:cNvPr id="796" name="直線コネクタ 795"/>
        <xdr:cNvCxnSpPr/>
      </xdr:nvCxnSpPr>
      <xdr:spPr>
        <a:xfrm>
          <a:off x="18656300" y="9933381"/>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149365</xdr:rowOff>
    </xdr:from>
    <xdr:to>
      <xdr:col>116</xdr:col>
      <xdr:colOff>114300</xdr:colOff>
      <xdr:row>58</xdr:row>
      <xdr:rowOff>79515</xdr:rowOff>
    </xdr:to>
    <xdr:sp macro="" textlink="">
      <xdr:nvSpPr>
        <xdr:cNvPr id="806" name="楕円 805"/>
        <xdr:cNvSpPr/>
      </xdr:nvSpPr>
      <xdr:spPr>
        <a:xfrm>
          <a:off x="22110700" y="99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101046</xdr:rowOff>
    </xdr:from>
    <xdr:ext cx="469744" cy="259045"/>
    <xdr:sp macro="" textlink="">
      <xdr:nvSpPr>
        <xdr:cNvPr id="807" name="貸付金該当値テキスト"/>
        <xdr:cNvSpPr txBox="1"/>
      </xdr:nvSpPr>
      <xdr:spPr>
        <a:xfrm>
          <a:off x="22212300" y="98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149205</xdr:rowOff>
    </xdr:from>
    <xdr:to>
      <xdr:col>112</xdr:col>
      <xdr:colOff>38100</xdr:colOff>
      <xdr:row>58</xdr:row>
      <xdr:rowOff>79355</xdr:rowOff>
    </xdr:to>
    <xdr:sp macro="" textlink="">
      <xdr:nvSpPr>
        <xdr:cNvPr id="808" name="楕円 807"/>
        <xdr:cNvSpPr/>
      </xdr:nvSpPr>
      <xdr:spPr>
        <a:xfrm>
          <a:off x="21272500" y="99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70482</xdr:rowOff>
    </xdr:from>
    <xdr:ext cx="469744" cy="259045"/>
    <xdr:sp macro="" textlink="">
      <xdr:nvSpPr>
        <xdr:cNvPr id="809" name="テキスト ボックス 808"/>
        <xdr:cNvSpPr txBox="1"/>
      </xdr:nvSpPr>
      <xdr:spPr>
        <a:xfrm>
          <a:off x="21088428" y="100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151536</xdr:rowOff>
    </xdr:from>
    <xdr:to>
      <xdr:col>107</xdr:col>
      <xdr:colOff>101600</xdr:colOff>
      <xdr:row>58</xdr:row>
      <xdr:rowOff>81686</xdr:rowOff>
    </xdr:to>
    <xdr:sp macro="" textlink="">
      <xdr:nvSpPr>
        <xdr:cNvPr id="810" name="楕円 809"/>
        <xdr:cNvSpPr/>
      </xdr:nvSpPr>
      <xdr:spPr>
        <a:xfrm>
          <a:off x="20383500" y="9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72813</xdr:rowOff>
    </xdr:from>
    <xdr:ext cx="469744" cy="259045"/>
    <xdr:sp macro="" textlink="">
      <xdr:nvSpPr>
        <xdr:cNvPr id="811" name="テキスト ボックス 810"/>
        <xdr:cNvSpPr txBox="1"/>
      </xdr:nvSpPr>
      <xdr:spPr>
        <a:xfrm>
          <a:off x="20199428" y="1001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152885</xdr:rowOff>
    </xdr:from>
    <xdr:to>
      <xdr:col>102</xdr:col>
      <xdr:colOff>165100</xdr:colOff>
      <xdr:row>58</xdr:row>
      <xdr:rowOff>83035</xdr:rowOff>
    </xdr:to>
    <xdr:sp macro="" textlink="">
      <xdr:nvSpPr>
        <xdr:cNvPr id="812" name="楕円 811"/>
        <xdr:cNvSpPr/>
      </xdr:nvSpPr>
      <xdr:spPr>
        <a:xfrm>
          <a:off x="19494500" y="99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74162</xdr:rowOff>
    </xdr:from>
    <xdr:ext cx="469744" cy="259045"/>
    <xdr:sp macro="" textlink="">
      <xdr:nvSpPr>
        <xdr:cNvPr id="813" name="テキスト ボックス 812"/>
        <xdr:cNvSpPr txBox="1"/>
      </xdr:nvSpPr>
      <xdr:spPr>
        <a:xfrm>
          <a:off x="19310428" y="1001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109931</xdr:rowOff>
    </xdr:from>
    <xdr:to>
      <xdr:col>98</xdr:col>
      <xdr:colOff>38100</xdr:colOff>
      <xdr:row>58</xdr:row>
      <xdr:rowOff>40081</xdr:rowOff>
    </xdr:to>
    <xdr:sp macro="" textlink="">
      <xdr:nvSpPr>
        <xdr:cNvPr id="814" name="楕円 813"/>
        <xdr:cNvSpPr/>
      </xdr:nvSpPr>
      <xdr:spPr>
        <a:xfrm>
          <a:off x="18605500" y="98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56608</xdr:rowOff>
    </xdr:from>
    <xdr:ext cx="469744" cy="259045"/>
    <xdr:sp macro="" textlink="">
      <xdr:nvSpPr>
        <xdr:cNvPr id="815" name="テキスト ボックス 814"/>
        <xdr:cNvSpPr txBox="1"/>
      </xdr:nvSpPr>
      <xdr:spPr>
        <a:xfrm>
          <a:off x="18421428" y="965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128690</xdr:rowOff>
    </xdr:from>
    <xdr:to>
      <xdr:col>116</xdr:col>
      <xdr:colOff>63500</xdr:colOff>
      <xdr:row>77</xdr:row>
      <xdr:rowOff>12788</xdr:rowOff>
    </xdr:to>
    <xdr:cxnSp macro="">
      <xdr:nvCxnSpPr>
        <xdr:cNvPr id="845" name="直線コネクタ 844"/>
        <xdr:cNvCxnSpPr/>
      </xdr:nvCxnSpPr>
      <xdr:spPr>
        <a:xfrm flipV="1">
          <a:off x="21323300" y="13158890"/>
          <a:ext cx="838200" cy="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12788</xdr:rowOff>
    </xdr:from>
    <xdr:to>
      <xdr:col>111</xdr:col>
      <xdr:colOff>177800</xdr:colOff>
      <xdr:row>77</xdr:row>
      <xdr:rowOff>47155</xdr:rowOff>
    </xdr:to>
    <xdr:cxnSp macro="">
      <xdr:nvCxnSpPr>
        <xdr:cNvPr id="848" name="直線コネクタ 847"/>
        <xdr:cNvCxnSpPr/>
      </xdr:nvCxnSpPr>
      <xdr:spPr>
        <a:xfrm flipV="1">
          <a:off x="20434300" y="13214438"/>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18084</xdr:rowOff>
    </xdr:from>
    <xdr:to>
      <xdr:col>107</xdr:col>
      <xdr:colOff>50800</xdr:colOff>
      <xdr:row>77</xdr:row>
      <xdr:rowOff>47155</xdr:rowOff>
    </xdr:to>
    <xdr:cxnSp macro="">
      <xdr:nvCxnSpPr>
        <xdr:cNvPr id="851" name="直線コネクタ 850"/>
        <xdr:cNvCxnSpPr/>
      </xdr:nvCxnSpPr>
      <xdr:spPr>
        <a:xfrm>
          <a:off x="19545300" y="13219734"/>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160426</xdr:rowOff>
    </xdr:from>
    <xdr:to>
      <xdr:col>102</xdr:col>
      <xdr:colOff>114300</xdr:colOff>
      <xdr:row>77</xdr:row>
      <xdr:rowOff>18084</xdr:rowOff>
    </xdr:to>
    <xdr:cxnSp macro="">
      <xdr:nvCxnSpPr>
        <xdr:cNvPr id="854" name="直線コネクタ 853"/>
        <xdr:cNvCxnSpPr/>
      </xdr:nvCxnSpPr>
      <xdr:spPr>
        <a:xfrm>
          <a:off x="18656300" y="13019176"/>
          <a:ext cx="889000" cy="2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77890</xdr:rowOff>
    </xdr:from>
    <xdr:to>
      <xdr:col>116</xdr:col>
      <xdr:colOff>114300</xdr:colOff>
      <xdr:row>77</xdr:row>
      <xdr:rowOff>8040</xdr:rowOff>
    </xdr:to>
    <xdr:sp macro="" textlink="">
      <xdr:nvSpPr>
        <xdr:cNvPr id="864" name="楕円 863"/>
        <xdr:cNvSpPr/>
      </xdr:nvSpPr>
      <xdr:spPr>
        <a:xfrm>
          <a:off x="22110700" y="131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100766</xdr:rowOff>
    </xdr:from>
    <xdr:ext cx="534377" cy="259045"/>
    <xdr:sp macro="" textlink="">
      <xdr:nvSpPr>
        <xdr:cNvPr id="865" name="繰出金該当値テキスト"/>
        <xdr:cNvSpPr txBox="1"/>
      </xdr:nvSpPr>
      <xdr:spPr>
        <a:xfrm>
          <a:off x="22212300" y="129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133438</xdr:rowOff>
    </xdr:from>
    <xdr:to>
      <xdr:col>112</xdr:col>
      <xdr:colOff>38100</xdr:colOff>
      <xdr:row>77</xdr:row>
      <xdr:rowOff>63588</xdr:rowOff>
    </xdr:to>
    <xdr:sp macro="" textlink="">
      <xdr:nvSpPr>
        <xdr:cNvPr id="866" name="楕円 865"/>
        <xdr:cNvSpPr/>
      </xdr:nvSpPr>
      <xdr:spPr>
        <a:xfrm>
          <a:off x="21272500" y="131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80116</xdr:rowOff>
    </xdr:from>
    <xdr:ext cx="534377" cy="259045"/>
    <xdr:sp macro="" textlink="">
      <xdr:nvSpPr>
        <xdr:cNvPr id="867" name="テキスト ボックス 866"/>
        <xdr:cNvSpPr txBox="1"/>
      </xdr:nvSpPr>
      <xdr:spPr>
        <a:xfrm>
          <a:off x="21056111" y="129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167805</xdr:rowOff>
    </xdr:from>
    <xdr:to>
      <xdr:col>107</xdr:col>
      <xdr:colOff>101600</xdr:colOff>
      <xdr:row>77</xdr:row>
      <xdr:rowOff>97955</xdr:rowOff>
    </xdr:to>
    <xdr:sp macro="" textlink="">
      <xdr:nvSpPr>
        <xdr:cNvPr id="868" name="楕円 867"/>
        <xdr:cNvSpPr/>
      </xdr:nvSpPr>
      <xdr:spPr>
        <a:xfrm>
          <a:off x="20383500" y="131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114482</xdr:rowOff>
    </xdr:from>
    <xdr:ext cx="534377" cy="259045"/>
    <xdr:sp macro="" textlink="">
      <xdr:nvSpPr>
        <xdr:cNvPr id="869" name="テキスト ボックス 868"/>
        <xdr:cNvSpPr txBox="1"/>
      </xdr:nvSpPr>
      <xdr:spPr>
        <a:xfrm>
          <a:off x="20167111" y="129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138734</xdr:rowOff>
    </xdr:from>
    <xdr:to>
      <xdr:col>102</xdr:col>
      <xdr:colOff>165100</xdr:colOff>
      <xdr:row>77</xdr:row>
      <xdr:rowOff>68884</xdr:rowOff>
    </xdr:to>
    <xdr:sp macro="" textlink="">
      <xdr:nvSpPr>
        <xdr:cNvPr id="870" name="楕円 869"/>
        <xdr:cNvSpPr/>
      </xdr:nvSpPr>
      <xdr:spPr>
        <a:xfrm>
          <a:off x="19494500" y="131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85412</xdr:rowOff>
    </xdr:from>
    <xdr:ext cx="534377" cy="259045"/>
    <xdr:sp macro="" textlink="">
      <xdr:nvSpPr>
        <xdr:cNvPr id="871" name="テキスト ボックス 870"/>
        <xdr:cNvSpPr txBox="1"/>
      </xdr:nvSpPr>
      <xdr:spPr>
        <a:xfrm>
          <a:off x="19278111" y="129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109627</xdr:rowOff>
    </xdr:from>
    <xdr:to>
      <xdr:col>98</xdr:col>
      <xdr:colOff>38100</xdr:colOff>
      <xdr:row>76</xdr:row>
      <xdr:rowOff>39777</xdr:rowOff>
    </xdr:to>
    <xdr:sp macro="" textlink="">
      <xdr:nvSpPr>
        <xdr:cNvPr id="872" name="楕円 871"/>
        <xdr:cNvSpPr/>
      </xdr:nvSpPr>
      <xdr:spPr>
        <a:xfrm>
          <a:off x="18605500" y="129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56304</xdr:rowOff>
    </xdr:from>
    <xdr:ext cx="534377" cy="259045"/>
    <xdr:sp macro="" textlink="">
      <xdr:nvSpPr>
        <xdr:cNvPr id="873" name="テキスト ボックス 872"/>
        <xdr:cNvSpPr txBox="1"/>
      </xdr:nvSpPr>
      <xdr:spPr>
        <a:xfrm>
          <a:off x="18389111" y="1274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昨年度と比較して減となったものは、補助費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などがあげられる。</a:t>
          </a:r>
          <a:r>
            <a:rPr kumimoji="1" lang="ja-JP" altLang="en-US" sz="1100">
              <a:solidFill>
                <a:schemeClr val="dk1"/>
              </a:solidFill>
              <a:effectLst/>
              <a:latin typeface="+mn-lt"/>
              <a:ea typeface="+mn-ea"/>
              <a:cs typeface="+mn-cs"/>
            </a:rPr>
            <a:t>補助費については</a:t>
          </a:r>
          <a:r>
            <a:rPr kumimoji="1" lang="ja-JP" altLang="ja-JP" sz="1100">
              <a:solidFill>
                <a:schemeClr val="dk1"/>
              </a:solidFill>
              <a:effectLst/>
              <a:latin typeface="+mn-lt"/>
              <a:ea typeface="+mn-ea"/>
              <a:cs typeface="+mn-cs"/>
            </a:rPr>
            <a:t>ﾏｲﾅﾝﾊﾞｰｶｰﾄﾞ利活用推進事業</a:t>
          </a:r>
          <a:r>
            <a:rPr kumimoji="1" lang="ja-JP" altLang="en-US" sz="1100">
              <a:solidFill>
                <a:schemeClr val="dk1"/>
              </a:solidFill>
              <a:effectLst/>
              <a:latin typeface="+mn-lt"/>
              <a:ea typeface="+mn-ea"/>
              <a:cs typeface="+mn-cs"/>
            </a:rPr>
            <a:t>の終了、企業立地雇用促進奨励金の減、公債費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過年度の繰上償還の影響による償還元金の減</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一方、増となったものは、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普通建設事業費があげられる。</a:t>
          </a:r>
          <a:r>
            <a:rPr kumimoji="1" lang="ja-JP" altLang="en-US" sz="1100">
              <a:solidFill>
                <a:schemeClr val="dk1"/>
              </a:solidFill>
              <a:effectLst/>
              <a:latin typeface="+mn-lt"/>
              <a:ea typeface="+mn-ea"/>
              <a:cs typeface="+mn-cs"/>
            </a:rPr>
            <a:t>人件費については普通建設事業を支弁する人件費の増によるもの、</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給食会計の公会計化による賄材料費、森林航空レーザー計測業務委託費等の増によるもの、扶助費については住民税非課税世帯等に対する臨時特別給付金事業による増、</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体育施設整備費などの</a:t>
          </a:r>
          <a:r>
            <a:rPr kumimoji="1" lang="ja-JP" altLang="ja-JP" sz="1100">
              <a:solidFill>
                <a:schemeClr val="dk1"/>
              </a:solidFill>
              <a:effectLst/>
              <a:latin typeface="+mn-lt"/>
              <a:ea typeface="+mn-ea"/>
              <a:cs typeface="+mn-cs"/>
            </a:rPr>
            <a:t>増によるものである。</a:t>
          </a:r>
          <a:endParaRPr lang="ja-JP" altLang="ja-JP" sz="1400">
            <a:effectLst/>
          </a:endParaRPr>
        </a:p>
        <a:p>
          <a:r>
            <a:rPr kumimoji="1" lang="ja-JP" altLang="ja-JP" sz="1100">
              <a:solidFill>
                <a:schemeClr val="dk1"/>
              </a:solidFill>
              <a:effectLst/>
              <a:latin typeface="+mn-lt"/>
              <a:ea typeface="+mn-ea"/>
              <a:cs typeface="+mn-cs"/>
            </a:rPr>
            <a:t>このほかは、</a:t>
          </a:r>
          <a:r>
            <a:rPr kumimoji="1" lang="ja-JP" altLang="en-US" sz="1100">
              <a:solidFill>
                <a:schemeClr val="dk1"/>
              </a:solidFill>
              <a:effectLst/>
              <a:latin typeface="+mn-lt"/>
              <a:ea typeface="+mn-ea"/>
              <a:cs typeface="+mn-cs"/>
            </a:rPr>
            <a:t>物価等が</a:t>
          </a:r>
          <a:r>
            <a:rPr kumimoji="1" lang="ja-JP" altLang="ja-JP" sz="1100">
              <a:solidFill>
                <a:schemeClr val="dk1"/>
              </a:solidFill>
              <a:effectLst/>
              <a:latin typeface="+mn-lt"/>
              <a:ea typeface="+mn-ea"/>
              <a:cs typeface="+mn-cs"/>
            </a:rPr>
            <a:t>年々</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していることも数値に影響を与えている。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35,855
35,618
420.93
27,326,704
26,648,116
593,061
14,848,284
27,813,642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13398</xdr:rowOff>
    </xdr:from>
    <xdr:to>
      <xdr:col>24</xdr:col>
      <xdr:colOff>63500</xdr:colOff>
      <xdr:row>36</xdr:row>
      <xdr:rowOff>20638</xdr:rowOff>
    </xdr:to>
    <xdr:cxnSp macro="">
      <xdr:nvCxnSpPr>
        <xdr:cNvPr id="61" name="直線コネクタ 60"/>
        <xdr:cNvCxnSpPr/>
      </xdr:nvCxnSpPr>
      <xdr:spPr>
        <a:xfrm flipV="1">
          <a:off x="3797300" y="6185598"/>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20638</xdr:rowOff>
    </xdr:from>
    <xdr:to>
      <xdr:col>19</xdr:col>
      <xdr:colOff>177800</xdr:colOff>
      <xdr:row>36</xdr:row>
      <xdr:rowOff>39688</xdr:rowOff>
    </xdr:to>
    <xdr:cxnSp macro="">
      <xdr:nvCxnSpPr>
        <xdr:cNvPr id="64" name="直線コネクタ 63"/>
        <xdr:cNvCxnSpPr/>
      </xdr:nvCxnSpPr>
      <xdr:spPr>
        <a:xfrm flipV="1">
          <a:off x="2908300" y="619283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21971</xdr:rowOff>
    </xdr:from>
    <xdr:to>
      <xdr:col>15</xdr:col>
      <xdr:colOff>50800</xdr:colOff>
      <xdr:row>36</xdr:row>
      <xdr:rowOff>39688</xdr:rowOff>
    </xdr:to>
    <xdr:cxnSp macro="">
      <xdr:nvCxnSpPr>
        <xdr:cNvPr id="67" name="直線コネクタ 66"/>
        <xdr:cNvCxnSpPr/>
      </xdr:nvCxnSpPr>
      <xdr:spPr>
        <a:xfrm>
          <a:off x="2019300" y="6194171"/>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144082</xdr:rowOff>
    </xdr:from>
    <xdr:to>
      <xdr:col>10</xdr:col>
      <xdr:colOff>114300</xdr:colOff>
      <xdr:row>36</xdr:row>
      <xdr:rowOff>21971</xdr:rowOff>
    </xdr:to>
    <xdr:cxnSp macro="">
      <xdr:nvCxnSpPr>
        <xdr:cNvPr id="70" name="直線コネクタ 69"/>
        <xdr:cNvCxnSpPr/>
      </xdr:nvCxnSpPr>
      <xdr:spPr>
        <a:xfrm>
          <a:off x="1130300" y="6144832"/>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134048</xdr:rowOff>
    </xdr:from>
    <xdr:to>
      <xdr:col>24</xdr:col>
      <xdr:colOff>114300</xdr:colOff>
      <xdr:row>36</xdr:row>
      <xdr:rowOff>64198</xdr:rowOff>
    </xdr:to>
    <xdr:sp macro="" textlink="">
      <xdr:nvSpPr>
        <xdr:cNvPr id="80" name="楕円 79"/>
        <xdr:cNvSpPr/>
      </xdr:nvSpPr>
      <xdr:spPr>
        <a:xfrm>
          <a:off x="4584700" y="61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112475</xdr:rowOff>
    </xdr:from>
    <xdr:ext cx="469744" cy="259045"/>
    <xdr:sp macro="" textlink="">
      <xdr:nvSpPr>
        <xdr:cNvPr id="81" name="議会費該当値テキスト"/>
        <xdr:cNvSpPr txBox="1"/>
      </xdr:nvSpPr>
      <xdr:spPr>
        <a:xfrm>
          <a:off x="4686300" y="611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141288</xdr:rowOff>
    </xdr:from>
    <xdr:to>
      <xdr:col>20</xdr:col>
      <xdr:colOff>38100</xdr:colOff>
      <xdr:row>36</xdr:row>
      <xdr:rowOff>71438</xdr:rowOff>
    </xdr:to>
    <xdr:sp macro="" textlink="">
      <xdr:nvSpPr>
        <xdr:cNvPr id="82" name="楕円 81"/>
        <xdr:cNvSpPr/>
      </xdr:nvSpPr>
      <xdr:spPr>
        <a:xfrm>
          <a:off x="3746500" y="61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62565</xdr:rowOff>
    </xdr:from>
    <xdr:ext cx="469744" cy="259045"/>
    <xdr:sp macro="" textlink="">
      <xdr:nvSpPr>
        <xdr:cNvPr id="83" name="テキスト ボックス 82"/>
        <xdr:cNvSpPr txBox="1"/>
      </xdr:nvSpPr>
      <xdr:spPr>
        <a:xfrm>
          <a:off x="3562428" y="623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160338</xdr:rowOff>
    </xdr:from>
    <xdr:to>
      <xdr:col>15</xdr:col>
      <xdr:colOff>101600</xdr:colOff>
      <xdr:row>36</xdr:row>
      <xdr:rowOff>90488</xdr:rowOff>
    </xdr:to>
    <xdr:sp macro="" textlink="">
      <xdr:nvSpPr>
        <xdr:cNvPr id="84" name="楕円 83"/>
        <xdr:cNvSpPr/>
      </xdr:nvSpPr>
      <xdr:spPr>
        <a:xfrm>
          <a:off x="2857500" y="6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81615</xdr:rowOff>
    </xdr:from>
    <xdr:ext cx="469744" cy="259045"/>
    <xdr:sp macro="" textlink="">
      <xdr:nvSpPr>
        <xdr:cNvPr id="85" name="テキスト ボックス 84"/>
        <xdr:cNvSpPr txBox="1"/>
      </xdr:nvSpPr>
      <xdr:spPr>
        <a:xfrm>
          <a:off x="2673428" y="625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142621</xdr:rowOff>
    </xdr:from>
    <xdr:to>
      <xdr:col>10</xdr:col>
      <xdr:colOff>165100</xdr:colOff>
      <xdr:row>36</xdr:row>
      <xdr:rowOff>72771</xdr:rowOff>
    </xdr:to>
    <xdr:sp macro="" textlink="">
      <xdr:nvSpPr>
        <xdr:cNvPr id="86" name="楕円 85"/>
        <xdr:cNvSpPr/>
      </xdr:nvSpPr>
      <xdr:spPr>
        <a:xfrm>
          <a:off x="1968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63898</xdr:rowOff>
    </xdr:from>
    <xdr:ext cx="469744" cy="259045"/>
    <xdr:sp macro="" textlink="">
      <xdr:nvSpPr>
        <xdr:cNvPr id="87" name="テキスト ボックス 86"/>
        <xdr:cNvSpPr txBox="1"/>
      </xdr:nvSpPr>
      <xdr:spPr>
        <a:xfrm>
          <a:off x="1784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93282</xdr:rowOff>
    </xdr:from>
    <xdr:to>
      <xdr:col>6</xdr:col>
      <xdr:colOff>38100</xdr:colOff>
      <xdr:row>36</xdr:row>
      <xdr:rowOff>23432</xdr:rowOff>
    </xdr:to>
    <xdr:sp macro="" textlink="">
      <xdr:nvSpPr>
        <xdr:cNvPr id="88" name="楕円 87"/>
        <xdr:cNvSpPr/>
      </xdr:nvSpPr>
      <xdr:spPr>
        <a:xfrm>
          <a:off x="1079500" y="609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14559</xdr:rowOff>
    </xdr:from>
    <xdr:ext cx="469744" cy="259045"/>
    <xdr:sp macro="" textlink="">
      <xdr:nvSpPr>
        <xdr:cNvPr id="89" name="テキスト ボックス 88"/>
        <xdr:cNvSpPr txBox="1"/>
      </xdr:nvSpPr>
      <xdr:spPr>
        <a:xfrm>
          <a:off x="895428" y="618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89643</xdr:rowOff>
    </xdr:from>
    <xdr:to>
      <xdr:col>24</xdr:col>
      <xdr:colOff>63500</xdr:colOff>
      <xdr:row>58</xdr:row>
      <xdr:rowOff>90917</xdr:rowOff>
    </xdr:to>
    <xdr:cxnSp macro="">
      <xdr:nvCxnSpPr>
        <xdr:cNvPr id="118" name="直線コネクタ 117"/>
        <xdr:cNvCxnSpPr/>
      </xdr:nvCxnSpPr>
      <xdr:spPr>
        <a:xfrm flipV="1">
          <a:off x="3797300" y="10033743"/>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90917</xdr:rowOff>
    </xdr:from>
    <xdr:to>
      <xdr:col>19</xdr:col>
      <xdr:colOff>177800</xdr:colOff>
      <xdr:row>58</xdr:row>
      <xdr:rowOff>96538</xdr:rowOff>
    </xdr:to>
    <xdr:cxnSp macro="">
      <xdr:nvCxnSpPr>
        <xdr:cNvPr id="121" name="直線コネクタ 120"/>
        <xdr:cNvCxnSpPr/>
      </xdr:nvCxnSpPr>
      <xdr:spPr>
        <a:xfrm flipV="1">
          <a:off x="2908300" y="10035017"/>
          <a:ext cx="889000" cy="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154390</xdr:rowOff>
    </xdr:from>
    <xdr:to>
      <xdr:col>15</xdr:col>
      <xdr:colOff>50800</xdr:colOff>
      <xdr:row>58</xdr:row>
      <xdr:rowOff>96538</xdr:rowOff>
    </xdr:to>
    <xdr:cxnSp macro="">
      <xdr:nvCxnSpPr>
        <xdr:cNvPr id="124" name="直線コネクタ 123"/>
        <xdr:cNvCxnSpPr/>
      </xdr:nvCxnSpPr>
      <xdr:spPr>
        <a:xfrm>
          <a:off x="2019300" y="9927040"/>
          <a:ext cx="889000" cy="11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154390</xdr:rowOff>
    </xdr:from>
    <xdr:to>
      <xdr:col>10</xdr:col>
      <xdr:colOff>114300</xdr:colOff>
      <xdr:row>58</xdr:row>
      <xdr:rowOff>109969</xdr:rowOff>
    </xdr:to>
    <xdr:cxnSp macro="">
      <xdr:nvCxnSpPr>
        <xdr:cNvPr id="127" name="直線コネクタ 126"/>
        <xdr:cNvCxnSpPr/>
      </xdr:nvCxnSpPr>
      <xdr:spPr>
        <a:xfrm flipV="1">
          <a:off x="1130300" y="9927040"/>
          <a:ext cx="889000" cy="12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38843</xdr:rowOff>
    </xdr:from>
    <xdr:to>
      <xdr:col>24</xdr:col>
      <xdr:colOff>114300</xdr:colOff>
      <xdr:row>58</xdr:row>
      <xdr:rowOff>140443</xdr:rowOff>
    </xdr:to>
    <xdr:sp macro="" textlink="">
      <xdr:nvSpPr>
        <xdr:cNvPr id="137" name="楕円 136"/>
        <xdr:cNvSpPr/>
      </xdr:nvSpPr>
      <xdr:spPr>
        <a:xfrm>
          <a:off x="4584700" y="99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34377" cy="259045"/>
    <xdr:sp macro="" textlink="">
      <xdr:nvSpPr>
        <xdr:cNvPr id="138" name="総務費該当値テキスト"/>
        <xdr:cNvSpPr txBox="1"/>
      </xdr:nvSpPr>
      <xdr:spPr>
        <a:xfrm>
          <a:off x="4686300" y="9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40117</xdr:rowOff>
    </xdr:from>
    <xdr:to>
      <xdr:col>20</xdr:col>
      <xdr:colOff>38100</xdr:colOff>
      <xdr:row>58</xdr:row>
      <xdr:rowOff>141717</xdr:rowOff>
    </xdr:to>
    <xdr:sp macro="" textlink="">
      <xdr:nvSpPr>
        <xdr:cNvPr id="139" name="楕円 138"/>
        <xdr:cNvSpPr/>
      </xdr:nvSpPr>
      <xdr:spPr>
        <a:xfrm>
          <a:off x="3746500" y="99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132844</xdr:rowOff>
    </xdr:from>
    <xdr:ext cx="534377" cy="259045"/>
    <xdr:sp macro="" textlink="">
      <xdr:nvSpPr>
        <xdr:cNvPr id="140" name="テキスト ボックス 139"/>
        <xdr:cNvSpPr txBox="1"/>
      </xdr:nvSpPr>
      <xdr:spPr>
        <a:xfrm>
          <a:off x="3530111" y="1007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45738</xdr:rowOff>
    </xdr:from>
    <xdr:to>
      <xdr:col>15</xdr:col>
      <xdr:colOff>101600</xdr:colOff>
      <xdr:row>58</xdr:row>
      <xdr:rowOff>147338</xdr:rowOff>
    </xdr:to>
    <xdr:sp macro="" textlink="">
      <xdr:nvSpPr>
        <xdr:cNvPr id="141" name="楕円 140"/>
        <xdr:cNvSpPr/>
      </xdr:nvSpPr>
      <xdr:spPr>
        <a:xfrm>
          <a:off x="2857500" y="99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138465</xdr:rowOff>
    </xdr:from>
    <xdr:ext cx="534377" cy="259045"/>
    <xdr:sp macro="" textlink="">
      <xdr:nvSpPr>
        <xdr:cNvPr id="142" name="テキスト ボックス 141"/>
        <xdr:cNvSpPr txBox="1"/>
      </xdr:nvSpPr>
      <xdr:spPr>
        <a:xfrm>
          <a:off x="2641111" y="1008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103590</xdr:rowOff>
    </xdr:from>
    <xdr:to>
      <xdr:col>10</xdr:col>
      <xdr:colOff>165100</xdr:colOff>
      <xdr:row>58</xdr:row>
      <xdr:rowOff>33740</xdr:rowOff>
    </xdr:to>
    <xdr:sp macro="" textlink="">
      <xdr:nvSpPr>
        <xdr:cNvPr id="143" name="楕円 142"/>
        <xdr:cNvSpPr/>
      </xdr:nvSpPr>
      <xdr:spPr>
        <a:xfrm>
          <a:off x="1968500" y="98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24867</xdr:rowOff>
    </xdr:from>
    <xdr:ext cx="599010" cy="259045"/>
    <xdr:sp macro="" textlink="">
      <xdr:nvSpPr>
        <xdr:cNvPr id="144" name="テキスト ボックス 143"/>
        <xdr:cNvSpPr txBox="1"/>
      </xdr:nvSpPr>
      <xdr:spPr>
        <a:xfrm>
          <a:off x="1719795" y="996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59169</xdr:rowOff>
    </xdr:from>
    <xdr:to>
      <xdr:col>6</xdr:col>
      <xdr:colOff>38100</xdr:colOff>
      <xdr:row>58</xdr:row>
      <xdr:rowOff>160769</xdr:rowOff>
    </xdr:to>
    <xdr:sp macro="" textlink="">
      <xdr:nvSpPr>
        <xdr:cNvPr id="145" name="楕円 144"/>
        <xdr:cNvSpPr/>
      </xdr:nvSpPr>
      <xdr:spPr>
        <a:xfrm>
          <a:off x="1079500" y="100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151896</xdr:rowOff>
    </xdr:from>
    <xdr:ext cx="534377" cy="259045"/>
    <xdr:sp macro="" textlink="">
      <xdr:nvSpPr>
        <xdr:cNvPr id="146" name="テキスト ボックス 145"/>
        <xdr:cNvSpPr txBox="1"/>
      </xdr:nvSpPr>
      <xdr:spPr>
        <a:xfrm>
          <a:off x="863111" y="100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138388</xdr:rowOff>
    </xdr:from>
    <xdr:to>
      <xdr:col>24</xdr:col>
      <xdr:colOff>63500</xdr:colOff>
      <xdr:row>76</xdr:row>
      <xdr:rowOff>16219</xdr:rowOff>
    </xdr:to>
    <xdr:cxnSp macro="">
      <xdr:nvCxnSpPr>
        <xdr:cNvPr id="174" name="直線コネクタ 173"/>
        <xdr:cNvCxnSpPr/>
      </xdr:nvCxnSpPr>
      <xdr:spPr>
        <a:xfrm flipV="1">
          <a:off x="3797300" y="12997138"/>
          <a:ext cx="838200" cy="4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162505</xdr:rowOff>
    </xdr:from>
    <xdr:to>
      <xdr:col>19</xdr:col>
      <xdr:colOff>177800</xdr:colOff>
      <xdr:row>76</xdr:row>
      <xdr:rowOff>16219</xdr:rowOff>
    </xdr:to>
    <xdr:cxnSp macro="">
      <xdr:nvCxnSpPr>
        <xdr:cNvPr id="177" name="直線コネクタ 176"/>
        <xdr:cNvCxnSpPr/>
      </xdr:nvCxnSpPr>
      <xdr:spPr>
        <a:xfrm>
          <a:off x="2908300" y="13021255"/>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162505</xdr:rowOff>
    </xdr:from>
    <xdr:to>
      <xdr:col>15</xdr:col>
      <xdr:colOff>50800</xdr:colOff>
      <xdr:row>76</xdr:row>
      <xdr:rowOff>75309</xdr:rowOff>
    </xdr:to>
    <xdr:cxnSp macro="">
      <xdr:nvCxnSpPr>
        <xdr:cNvPr id="180" name="直線コネクタ 179"/>
        <xdr:cNvCxnSpPr/>
      </xdr:nvCxnSpPr>
      <xdr:spPr>
        <a:xfrm flipV="1">
          <a:off x="2019300" y="13021255"/>
          <a:ext cx="889000" cy="8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75309</xdr:rowOff>
    </xdr:from>
    <xdr:to>
      <xdr:col>10</xdr:col>
      <xdr:colOff>114300</xdr:colOff>
      <xdr:row>76</xdr:row>
      <xdr:rowOff>125546</xdr:rowOff>
    </xdr:to>
    <xdr:cxnSp macro="">
      <xdr:nvCxnSpPr>
        <xdr:cNvPr id="183" name="直線コネクタ 182"/>
        <xdr:cNvCxnSpPr/>
      </xdr:nvCxnSpPr>
      <xdr:spPr>
        <a:xfrm flipV="1">
          <a:off x="1130300" y="13105509"/>
          <a:ext cx="8890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87588</xdr:rowOff>
    </xdr:from>
    <xdr:to>
      <xdr:col>24</xdr:col>
      <xdr:colOff>114300</xdr:colOff>
      <xdr:row>76</xdr:row>
      <xdr:rowOff>17738</xdr:rowOff>
    </xdr:to>
    <xdr:sp macro="" textlink="">
      <xdr:nvSpPr>
        <xdr:cNvPr id="193" name="楕円 192"/>
        <xdr:cNvSpPr/>
      </xdr:nvSpPr>
      <xdr:spPr>
        <a:xfrm>
          <a:off x="4584700" y="129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66015</xdr:rowOff>
    </xdr:from>
    <xdr:ext cx="599010" cy="259045"/>
    <xdr:sp macro="" textlink="">
      <xdr:nvSpPr>
        <xdr:cNvPr id="194" name="民生費該当値テキスト"/>
        <xdr:cNvSpPr txBox="1"/>
      </xdr:nvSpPr>
      <xdr:spPr>
        <a:xfrm>
          <a:off x="4686300" y="1292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136869</xdr:rowOff>
    </xdr:from>
    <xdr:to>
      <xdr:col>20</xdr:col>
      <xdr:colOff>38100</xdr:colOff>
      <xdr:row>76</xdr:row>
      <xdr:rowOff>67019</xdr:rowOff>
    </xdr:to>
    <xdr:sp macro="" textlink="">
      <xdr:nvSpPr>
        <xdr:cNvPr id="195" name="楕円 194"/>
        <xdr:cNvSpPr/>
      </xdr:nvSpPr>
      <xdr:spPr>
        <a:xfrm>
          <a:off x="3746500" y="129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58146</xdr:rowOff>
    </xdr:from>
    <xdr:ext cx="599010" cy="259045"/>
    <xdr:sp macro="" textlink="">
      <xdr:nvSpPr>
        <xdr:cNvPr id="196" name="テキスト ボックス 195"/>
        <xdr:cNvSpPr txBox="1"/>
      </xdr:nvSpPr>
      <xdr:spPr>
        <a:xfrm>
          <a:off x="3497795" y="1308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111705</xdr:rowOff>
    </xdr:from>
    <xdr:to>
      <xdr:col>15</xdr:col>
      <xdr:colOff>101600</xdr:colOff>
      <xdr:row>76</xdr:row>
      <xdr:rowOff>41855</xdr:rowOff>
    </xdr:to>
    <xdr:sp macro="" textlink="">
      <xdr:nvSpPr>
        <xdr:cNvPr id="197" name="楕円 196"/>
        <xdr:cNvSpPr/>
      </xdr:nvSpPr>
      <xdr:spPr>
        <a:xfrm>
          <a:off x="2857500" y="12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32982</xdr:rowOff>
    </xdr:from>
    <xdr:ext cx="599010" cy="259045"/>
    <xdr:sp macro="" textlink="">
      <xdr:nvSpPr>
        <xdr:cNvPr id="198" name="テキスト ボックス 197"/>
        <xdr:cNvSpPr txBox="1"/>
      </xdr:nvSpPr>
      <xdr:spPr>
        <a:xfrm>
          <a:off x="2608795" y="1306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24509</xdr:rowOff>
    </xdr:from>
    <xdr:to>
      <xdr:col>10</xdr:col>
      <xdr:colOff>165100</xdr:colOff>
      <xdr:row>76</xdr:row>
      <xdr:rowOff>126109</xdr:rowOff>
    </xdr:to>
    <xdr:sp macro="" textlink="">
      <xdr:nvSpPr>
        <xdr:cNvPr id="199" name="楕円 198"/>
        <xdr:cNvSpPr/>
      </xdr:nvSpPr>
      <xdr:spPr>
        <a:xfrm>
          <a:off x="1968500" y="130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142635</xdr:rowOff>
    </xdr:from>
    <xdr:ext cx="599010" cy="259045"/>
    <xdr:sp macro="" textlink="">
      <xdr:nvSpPr>
        <xdr:cNvPr id="200" name="テキスト ボックス 199"/>
        <xdr:cNvSpPr txBox="1"/>
      </xdr:nvSpPr>
      <xdr:spPr>
        <a:xfrm>
          <a:off x="1719795" y="1282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74746</xdr:rowOff>
    </xdr:from>
    <xdr:to>
      <xdr:col>6</xdr:col>
      <xdr:colOff>38100</xdr:colOff>
      <xdr:row>77</xdr:row>
      <xdr:rowOff>4896</xdr:rowOff>
    </xdr:to>
    <xdr:sp macro="" textlink="">
      <xdr:nvSpPr>
        <xdr:cNvPr id="201" name="楕円 200"/>
        <xdr:cNvSpPr/>
      </xdr:nvSpPr>
      <xdr:spPr>
        <a:xfrm>
          <a:off x="1079500" y="131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167473</xdr:rowOff>
    </xdr:from>
    <xdr:ext cx="599010" cy="259045"/>
    <xdr:sp macro="" textlink="">
      <xdr:nvSpPr>
        <xdr:cNvPr id="202" name="テキスト ボックス 201"/>
        <xdr:cNvSpPr txBox="1"/>
      </xdr:nvSpPr>
      <xdr:spPr>
        <a:xfrm>
          <a:off x="830795" y="1319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8279</xdr:rowOff>
    </xdr:from>
    <xdr:to>
      <xdr:col>24</xdr:col>
      <xdr:colOff>63500</xdr:colOff>
      <xdr:row>97</xdr:row>
      <xdr:rowOff>15356</xdr:rowOff>
    </xdr:to>
    <xdr:cxnSp macro="">
      <xdr:nvCxnSpPr>
        <xdr:cNvPr id="229" name="直線コネクタ 228"/>
        <xdr:cNvCxnSpPr/>
      </xdr:nvCxnSpPr>
      <xdr:spPr>
        <a:xfrm>
          <a:off x="3797300" y="16638929"/>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8279</xdr:rowOff>
    </xdr:from>
    <xdr:to>
      <xdr:col>19</xdr:col>
      <xdr:colOff>177800</xdr:colOff>
      <xdr:row>97</xdr:row>
      <xdr:rowOff>24705</xdr:rowOff>
    </xdr:to>
    <xdr:cxnSp macro="">
      <xdr:nvCxnSpPr>
        <xdr:cNvPr id="232" name="直線コネクタ 231"/>
        <xdr:cNvCxnSpPr/>
      </xdr:nvCxnSpPr>
      <xdr:spPr>
        <a:xfrm flipV="1">
          <a:off x="2908300" y="16638929"/>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24705</xdr:rowOff>
    </xdr:from>
    <xdr:to>
      <xdr:col>15</xdr:col>
      <xdr:colOff>50800</xdr:colOff>
      <xdr:row>97</xdr:row>
      <xdr:rowOff>53541</xdr:rowOff>
    </xdr:to>
    <xdr:cxnSp macro="">
      <xdr:nvCxnSpPr>
        <xdr:cNvPr id="235" name="直線コネクタ 234"/>
        <xdr:cNvCxnSpPr/>
      </xdr:nvCxnSpPr>
      <xdr:spPr>
        <a:xfrm flipV="1">
          <a:off x="2019300" y="16655355"/>
          <a:ext cx="88900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53541</xdr:rowOff>
    </xdr:from>
    <xdr:to>
      <xdr:col>10</xdr:col>
      <xdr:colOff>114300</xdr:colOff>
      <xdr:row>97</xdr:row>
      <xdr:rowOff>60829</xdr:rowOff>
    </xdr:to>
    <xdr:cxnSp macro="">
      <xdr:nvCxnSpPr>
        <xdr:cNvPr id="238" name="直線コネクタ 237"/>
        <xdr:cNvCxnSpPr/>
      </xdr:nvCxnSpPr>
      <xdr:spPr>
        <a:xfrm flipV="1">
          <a:off x="1130300" y="16684191"/>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136006</xdr:rowOff>
    </xdr:from>
    <xdr:to>
      <xdr:col>24</xdr:col>
      <xdr:colOff>114300</xdr:colOff>
      <xdr:row>97</xdr:row>
      <xdr:rowOff>66156</xdr:rowOff>
    </xdr:to>
    <xdr:sp macro="" textlink="">
      <xdr:nvSpPr>
        <xdr:cNvPr id="248" name="楕円 247"/>
        <xdr:cNvSpPr/>
      </xdr:nvSpPr>
      <xdr:spPr>
        <a:xfrm>
          <a:off x="4584700" y="165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114433</xdr:rowOff>
    </xdr:from>
    <xdr:ext cx="534377" cy="259045"/>
    <xdr:sp macro="" textlink="">
      <xdr:nvSpPr>
        <xdr:cNvPr id="249" name="衛生費該当値テキスト"/>
        <xdr:cNvSpPr txBox="1"/>
      </xdr:nvSpPr>
      <xdr:spPr>
        <a:xfrm>
          <a:off x="4686300" y="165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128929</xdr:rowOff>
    </xdr:from>
    <xdr:to>
      <xdr:col>20</xdr:col>
      <xdr:colOff>38100</xdr:colOff>
      <xdr:row>97</xdr:row>
      <xdr:rowOff>59079</xdr:rowOff>
    </xdr:to>
    <xdr:sp macro="" textlink="">
      <xdr:nvSpPr>
        <xdr:cNvPr id="250" name="楕円 249"/>
        <xdr:cNvSpPr/>
      </xdr:nvSpPr>
      <xdr:spPr>
        <a:xfrm>
          <a:off x="3746500" y="165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75606</xdr:rowOff>
    </xdr:from>
    <xdr:ext cx="534377" cy="259045"/>
    <xdr:sp macro="" textlink="">
      <xdr:nvSpPr>
        <xdr:cNvPr id="251" name="テキスト ボックス 250"/>
        <xdr:cNvSpPr txBox="1"/>
      </xdr:nvSpPr>
      <xdr:spPr>
        <a:xfrm>
          <a:off x="3530111" y="1636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145355</xdr:rowOff>
    </xdr:from>
    <xdr:to>
      <xdr:col>15</xdr:col>
      <xdr:colOff>101600</xdr:colOff>
      <xdr:row>97</xdr:row>
      <xdr:rowOff>75505</xdr:rowOff>
    </xdr:to>
    <xdr:sp macro="" textlink="">
      <xdr:nvSpPr>
        <xdr:cNvPr id="252" name="楕円 251"/>
        <xdr:cNvSpPr/>
      </xdr:nvSpPr>
      <xdr:spPr>
        <a:xfrm>
          <a:off x="2857500" y="166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66632</xdr:rowOff>
    </xdr:from>
    <xdr:ext cx="534377" cy="259045"/>
    <xdr:sp macro="" textlink="">
      <xdr:nvSpPr>
        <xdr:cNvPr id="253" name="テキスト ボックス 252"/>
        <xdr:cNvSpPr txBox="1"/>
      </xdr:nvSpPr>
      <xdr:spPr>
        <a:xfrm>
          <a:off x="2641111" y="1669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2741</xdr:rowOff>
    </xdr:from>
    <xdr:to>
      <xdr:col>10</xdr:col>
      <xdr:colOff>165100</xdr:colOff>
      <xdr:row>97</xdr:row>
      <xdr:rowOff>104341</xdr:rowOff>
    </xdr:to>
    <xdr:sp macro="" textlink="">
      <xdr:nvSpPr>
        <xdr:cNvPr id="254" name="楕円 253"/>
        <xdr:cNvSpPr/>
      </xdr:nvSpPr>
      <xdr:spPr>
        <a:xfrm>
          <a:off x="1968500" y="1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95468</xdr:rowOff>
    </xdr:from>
    <xdr:ext cx="534377" cy="259045"/>
    <xdr:sp macro="" textlink="">
      <xdr:nvSpPr>
        <xdr:cNvPr id="255" name="テキスト ボックス 254"/>
        <xdr:cNvSpPr txBox="1"/>
      </xdr:nvSpPr>
      <xdr:spPr>
        <a:xfrm>
          <a:off x="1752111" y="167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10029</xdr:rowOff>
    </xdr:from>
    <xdr:to>
      <xdr:col>6</xdr:col>
      <xdr:colOff>38100</xdr:colOff>
      <xdr:row>97</xdr:row>
      <xdr:rowOff>111629</xdr:rowOff>
    </xdr:to>
    <xdr:sp macro="" textlink="">
      <xdr:nvSpPr>
        <xdr:cNvPr id="256" name="楕円 255"/>
        <xdr:cNvSpPr/>
      </xdr:nvSpPr>
      <xdr:spPr>
        <a:xfrm>
          <a:off x="1079500" y="166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102756</xdr:rowOff>
    </xdr:from>
    <xdr:ext cx="534377" cy="259045"/>
    <xdr:sp macro="" textlink="">
      <xdr:nvSpPr>
        <xdr:cNvPr id="257" name="テキスト ボックス 256"/>
        <xdr:cNvSpPr txBox="1"/>
      </xdr:nvSpPr>
      <xdr:spPr>
        <a:xfrm>
          <a:off x="863111" y="1673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43688</xdr:rowOff>
    </xdr:from>
    <xdr:to>
      <xdr:col>55</xdr:col>
      <xdr:colOff>0</xdr:colOff>
      <xdr:row>31</xdr:row>
      <xdr:rowOff>66548</xdr:rowOff>
    </xdr:to>
    <xdr:cxnSp macro="">
      <xdr:nvCxnSpPr>
        <xdr:cNvPr id="288" name="直線コネクタ 287"/>
        <xdr:cNvCxnSpPr/>
      </xdr:nvCxnSpPr>
      <xdr:spPr>
        <a:xfrm flipV="1">
          <a:off x="9639300" y="535863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66548</xdr:rowOff>
    </xdr:from>
    <xdr:to>
      <xdr:col>50</xdr:col>
      <xdr:colOff>114300</xdr:colOff>
      <xdr:row>31</xdr:row>
      <xdr:rowOff>70467</xdr:rowOff>
    </xdr:to>
    <xdr:cxnSp macro="">
      <xdr:nvCxnSpPr>
        <xdr:cNvPr id="291" name="直線コネクタ 290"/>
        <xdr:cNvCxnSpPr/>
      </xdr:nvCxnSpPr>
      <xdr:spPr>
        <a:xfrm flipV="1">
          <a:off x="8750300" y="538149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70467</xdr:rowOff>
    </xdr:from>
    <xdr:to>
      <xdr:col>45</xdr:col>
      <xdr:colOff>177800</xdr:colOff>
      <xdr:row>31</xdr:row>
      <xdr:rowOff>91694</xdr:rowOff>
    </xdr:to>
    <xdr:cxnSp macro="">
      <xdr:nvCxnSpPr>
        <xdr:cNvPr id="294" name="直線コネクタ 293"/>
        <xdr:cNvCxnSpPr/>
      </xdr:nvCxnSpPr>
      <xdr:spPr>
        <a:xfrm flipV="1">
          <a:off x="7861300" y="53854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91694</xdr:rowOff>
    </xdr:from>
    <xdr:to>
      <xdr:col>41</xdr:col>
      <xdr:colOff>50800</xdr:colOff>
      <xdr:row>31</xdr:row>
      <xdr:rowOff>92021</xdr:rowOff>
    </xdr:to>
    <xdr:cxnSp macro="">
      <xdr:nvCxnSpPr>
        <xdr:cNvPr id="297" name="直線コネクタ 296"/>
        <xdr:cNvCxnSpPr/>
      </xdr:nvCxnSpPr>
      <xdr:spPr>
        <a:xfrm flipV="1">
          <a:off x="6972300" y="540664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164338</xdr:rowOff>
    </xdr:from>
    <xdr:to>
      <xdr:col>55</xdr:col>
      <xdr:colOff>50800</xdr:colOff>
      <xdr:row>31</xdr:row>
      <xdr:rowOff>94488</xdr:rowOff>
    </xdr:to>
    <xdr:sp macro="" textlink="">
      <xdr:nvSpPr>
        <xdr:cNvPr id="307" name="楕円 306"/>
        <xdr:cNvSpPr/>
      </xdr:nvSpPr>
      <xdr:spPr>
        <a:xfrm>
          <a:off x="10426700" y="530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15765</xdr:rowOff>
    </xdr:from>
    <xdr:ext cx="469744" cy="259045"/>
    <xdr:sp macro="" textlink="">
      <xdr:nvSpPr>
        <xdr:cNvPr id="308" name="労働費該当値テキスト"/>
        <xdr:cNvSpPr txBox="1"/>
      </xdr:nvSpPr>
      <xdr:spPr>
        <a:xfrm>
          <a:off x="10528300" y="515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15748</xdr:rowOff>
    </xdr:from>
    <xdr:to>
      <xdr:col>50</xdr:col>
      <xdr:colOff>165100</xdr:colOff>
      <xdr:row>31</xdr:row>
      <xdr:rowOff>117348</xdr:rowOff>
    </xdr:to>
    <xdr:sp macro="" textlink="">
      <xdr:nvSpPr>
        <xdr:cNvPr id="309" name="楕円 308"/>
        <xdr:cNvSpPr/>
      </xdr:nvSpPr>
      <xdr:spPr>
        <a:xfrm>
          <a:off x="9588500" y="53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133875</xdr:rowOff>
    </xdr:from>
    <xdr:ext cx="469744" cy="259045"/>
    <xdr:sp macro="" textlink="">
      <xdr:nvSpPr>
        <xdr:cNvPr id="310" name="テキスト ボックス 309"/>
        <xdr:cNvSpPr txBox="1"/>
      </xdr:nvSpPr>
      <xdr:spPr>
        <a:xfrm>
          <a:off x="9404428" y="51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19667</xdr:rowOff>
    </xdr:from>
    <xdr:to>
      <xdr:col>46</xdr:col>
      <xdr:colOff>38100</xdr:colOff>
      <xdr:row>31</xdr:row>
      <xdr:rowOff>121267</xdr:rowOff>
    </xdr:to>
    <xdr:sp macro="" textlink="">
      <xdr:nvSpPr>
        <xdr:cNvPr id="311" name="楕円 310"/>
        <xdr:cNvSpPr/>
      </xdr:nvSpPr>
      <xdr:spPr>
        <a:xfrm>
          <a:off x="8699500" y="53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137794</xdr:rowOff>
    </xdr:from>
    <xdr:ext cx="469744" cy="259045"/>
    <xdr:sp macro="" textlink="">
      <xdr:nvSpPr>
        <xdr:cNvPr id="312" name="テキスト ボックス 311"/>
        <xdr:cNvSpPr txBox="1"/>
      </xdr:nvSpPr>
      <xdr:spPr>
        <a:xfrm>
          <a:off x="8515428" y="51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40894</xdr:rowOff>
    </xdr:from>
    <xdr:to>
      <xdr:col>41</xdr:col>
      <xdr:colOff>101600</xdr:colOff>
      <xdr:row>31</xdr:row>
      <xdr:rowOff>142494</xdr:rowOff>
    </xdr:to>
    <xdr:sp macro="" textlink="">
      <xdr:nvSpPr>
        <xdr:cNvPr id="313" name="楕円 312"/>
        <xdr:cNvSpPr/>
      </xdr:nvSpPr>
      <xdr:spPr>
        <a:xfrm>
          <a:off x="7810500" y="53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159021</xdr:rowOff>
    </xdr:from>
    <xdr:ext cx="469744" cy="259045"/>
    <xdr:sp macro="" textlink="">
      <xdr:nvSpPr>
        <xdr:cNvPr id="314" name="テキスト ボックス 313"/>
        <xdr:cNvSpPr txBox="1"/>
      </xdr:nvSpPr>
      <xdr:spPr>
        <a:xfrm>
          <a:off x="7626428" y="51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41221</xdr:rowOff>
    </xdr:from>
    <xdr:to>
      <xdr:col>36</xdr:col>
      <xdr:colOff>165100</xdr:colOff>
      <xdr:row>31</xdr:row>
      <xdr:rowOff>142821</xdr:rowOff>
    </xdr:to>
    <xdr:sp macro="" textlink="">
      <xdr:nvSpPr>
        <xdr:cNvPr id="315" name="楕円 314"/>
        <xdr:cNvSpPr/>
      </xdr:nvSpPr>
      <xdr:spPr>
        <a:xfrm>
          <a:off x="6921500" y="53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159348</xdr:rowOff>
    </xdr:from>
    <xdr:ext cx="469744" cy="259045"/>
    <xdr:sp macro="" textlink="">
      <xdr:nvSpPr>
        <xdr:cNvPr id="316" name="テキスト ボックス 315"/>
        <xdr:cNvSpPr txBox="1"/>
      </xdr:nvSpPr>
      <xdr:spPr>
        <a:xfrm>
          <a:off x="6737428" y="51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155466</xdr:rowOff>
    </xdr:from>
    <xdr:to>
      <xdr:col>55</xdr:col>
      <xdr:colOff>0</xdr:colOff>
      <xdr:row>57</xdr:row>
      <xdr:rowOff>22840</xdr:rowOff>
    </xdr:to>
    <xdr:cxnSp macro="">
      <xdr:nvCxnSpPr>
        <xdr:cNvPr id="345" name="直線コネクタ 344"/>
        <xdr:cNvCxnSpPr/>
      </xdr:nvCxnSpPr>
      <xdr:spPr>
        <a:xfrm flipV="1">
          <a:off x="9639300" y="9756666"/>
          <a:ext cx="8382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22840</xdr:rowOff>
    </xdr:from>
    <xdr:to>
      <xdr:col>50</xdr:col>
      <xdr:colOff>114300</xdr:colOff>
      <xdr:row>57</xdr:row>
      <xdr:rowOff>65123</xdr:rowOff>
    </xdr:to>
    <xdr:cxnSp macro="">
      <xdr:nvCxnSpPr>
        <xdr:cNvPr id="348" name="直線コネクタ 347"/>
        <xdr:cNvCxnSpPr/>
      </xdr:nvCxnSpPr>
      <xdr:spPr>
        <a:xfrm flipV="1">
          <a:off x="8750300" y="9795490"/>
          <a:ext cx="889000" cy="4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65123</xdr:rowOff>
    </xdr:from>
    <xdr:to>
      <xdr:col>45</xdr:col>
      <xdr:colOff>177800</xdr:colOff>
      <xdr:row>57</xdr:row>
      <xdr:rowOff>103421</xdr:rowOff>
    </xdr:to>
    <xdr:cxnSp macro="">
      <xdr:nvCxnSpPr>
        <xdr:cNvPr id="351" name="直線コネクタ 350"/>
        <xdr:cNvCxnSpPr/>
      </xdr:nvCxnSpPr>
      <xdr:spPr>
        <a:xfrm flipV="1">
          <a:off x="7861300" y="9837773"/>
          <a:ext cx="889000" cy="3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79815</xdr:rowOff>
    </xdr:from>
    <xdr:to>
      <xdr:col>41</xdr:col>
      <xdr:colOff>50800</xdr:colOff>
      <xdr:row>57</xdr:row>
      <xdr:rowOff>103421</xdr:rowOff>
    </xdr:to>
    <xdr:cxnSp macro="">
      <xdr:nvCxnSpPr>
        <xdr:cNvPr id="354" name="直線コネクタ 353"/>
        <xdr:cNvCxnSpPr/>
      </xdr:nvCxnSpPr>
      <xdr:spPr>
        <a:xfrm>
          <a:off x="6972300" y="9852465"/>
          <a:ext cx="889000" cy="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104666</xdr:rowOff>
    </xdr:from>
    <xdr:to>
      <xdr:col>55</xdr:col>
      <xdr:colOff>50800</xdr:colOff>
      <xdr:row>57</xdr:row>
      <xdr:rowOff>34816</xdr:rowOff>
    </xdr:to>
    <xdr:sp macro="" textlink="">
      <xdr:nvSpPr>
        <xdr:cNvPr id="364" name="楕円 363"/>
        <xdr:cNvSpPr/>
      </xdr:nvSpPr>
      <xdr:spPr>
        <a:xfrm>
          <a:off x="10426700" y="970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127543</xdr:rowOff>
    </xdr:from>
    <xdr:ext cx="534377" cy="259045"/>
    <xdr:sp macro="" textlink="">
      <xdr:nvSpPr>
        <xdr:cNvPr id="365" name="農林水産業費該当値テキスト"/>
        <xdr:cNvSpPr txBox="1"/>
      </xdr:nvSpPr>
      <xdr:spPr>
        <a:xfrm>
          <a:off x="10528300" y="955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143490</xdr:rowOff>
    </xdr:from>
    <xdr:to>
      <xdr:col>50</xdr:col>
      <xdr:colOff>165100</xdr:colOff>
      <xdr:row>57</xdr:row>
      <xdr:rowOff>73640</xdr:rowOff>
    </xdr:to>
    <xdr:sp macro="" textlink="">
      <xdr:nvSpPr>
        <xdr:cNvPr id="366" name="楕円 365"/>
        <xdr:cNvSpPr/>
      </xdr:nvSpPr>
      <xdr:spPr>
        <a:xfrm>
          <a:off x="9588500" y="97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90167</xdr:rowOff>
    </xdr:from>
    <xdr:ext cx="534377" cy="259045"/>
    <xdr:sp macro="" textlink="">
      <xdr:nvSpPr>
        <xdr:cNvPr id="367" name="テキスト ボックス 366"/>
        <xdr:cNvSpPr txBox="1"/>
      </xdr:nvSpPr>
      <xdr:spPr>
        <a:xfrm>
          <a:off x="9372111" y="951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14323</xdr:rowOff>
    </xdr:from>
    <xdr:to>
      <xdr:col>46</xdr:col>
      <xdr:colOff>38100</xdr:colOff>
      <xdr:row>57</xdr:row>
      <xdr:rowOff>115923</xdr:rowOff>
    </xdr:to>
    <xdr:sp macro="" textlink="">
      <xdr:nvSpPr>
        <xdr:cNvPr id="368" name="楕円 367"/>
        <xdr:cNvSpPr/>
      </xdr:nvSpPr>
      <xdr:spPr>
        <a:xfrm>
          <a:off x="8699500" y="97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132450</xdr:rowOff>
    </xdr:from>
    <xdr:ext cx="534377" cy="259045"/>
    <xdr:sp macro="" textlink="">
      <xdr:nvSpPr>
        <xdr:cNvPr id="369" name="テキスト ボックス 368"/>
        <xdr:cNvSpPr txBox="1"/>
      </xdr:nvSpPr>
      <xdr:spPr>
        <a:xfrm>
          <a:off x="8483111" y="956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52621</xdr:rowOff>
    </xdr:from>
    <xdr:to>
      <xdr:col>41</xdr:col>
      <xdr:colOff>101600</xdr:colOff>
      <xdr:row>57</xdr:row>
      <xdr:rowOff>154221</xdr:rowOff>
    </xdr:to>
    <xdr:sp macro="" textlink="">
      <xdr:nvSpPr>
        <xdr:cNvPr id="370" name="楕円 369"/>
        <xdr:cNvSpPr/>
      </xdr:nvSpPr>
      <xdr:spPr>
        <a:xfrm>
          <a:off x="7810500" y="98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145348</xdr:rowOff>
    </xdr:from>
    <xdr:ext cx="534377" cy="259045"/>
    <xdr:sp macro="" textlink="">
      <xdr:nvSpPr>
        <xdr:cNvPr id="371" name="テキスト ボックス 370"/>
        <xdr:cNvSpPr txBox="1"/>
      </xdr:nvSpPr>
      <xdr:spPr>
        <a:xfrm>
          <a:off x="7594111" y="99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29015</xdr:rowOff>
    </xdr:from>
    <xdr:to>
      <xdr:col>36</xdr:col>
      <xdr:colOff>165100</xdr:colOff>
      <xdr:row>57</xdr:row>
      <xdr:rowOff>130615</xdr:rowOff>
    </xdr:to>
    <xdr:sp macro="" textlink="">
      <xdr:nvSpPr>
        <xdr:cNvPr id="372" name="楕円 371"/>
        <xdr:cNvSpPr/>
      </xdr:nvSpPr>
      <xdr:spPr>
        <a:xfrm>
          <a:off x="6921500" y="98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147142</xdr:rowOff>
    </xdr:from>
    <xdr:ext cx="534377" cy="259045"/>
    <xdr:sp macro="" textlink="">
      <xdr:nvSpPr>
        <xdr:cNvPr id="373" name="テキスト ボックス 372"/>
        <xdr:cNvSpPr txBox="1"/>
      </xdr:nvSpPr>
      <xdr:spPr>
        <a:xfrm>
          <a:off x="6705111" y="957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161207</xdr:rowOff>
    </xdr:from>
    <xdr:to>
      <xdr:col>55</xdr:col>
      <xdr:colOff>0</xdr:colOff>
      <xdr:row>78</xdr:row>
      <xdr:rowOff>20526</xdr:rowOff>
    </xdr:to>
    <xdr:cxnSp macro="">
      <xdr:nvCxnSpPr>
        <xdr:cNvPr id="400" name="直線コネクタ 399"/>
        <xdr:cNvCxnSpPr/>
      </xdr:nvCxnSpPr>
      <xdr:spPr>
        <a:xfrm flipV="1">
          <a:off x="9639300" y="13362857"/>
          <a:ext cx="8382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159589</xdr:rowOff>
    </xdr:from>
    <xdr:to>
      <xdr:col>50</xdr:col>
      <xdr:colOff>114300</xdr:colOff>
      <xdr:row>78</xdr:row>
      <xdr:rowOff>20526</xdr:rowOff>
    </xdr:to>
    <xdr:cxnSp macro="">
      <xdr:nvCxnSpPr>
        <xdr:cNvPr id="403" name="直線コネクタ 402"/>
        <xdr:cNvCxnSpPr/>
      </xdr:nvCxnSpPr>
      <xdr:spPr>
        <a:xfrm>
          <a:off x="8750300" y="13361239"/>
          <a:ext cx="88900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159589</xdr:rowOff>
    </xdr:from>
    <xdr:to>
      <xdr:col>45</xdr:col>
      <xdr:colOff>177800</xdr:colOff>
      <xdr:row>78</xdr:row>
      <xdr:rowOff>26127</xdr:rowOff>
    </xdr:to>
    <xdr:cxnSp macro="">
      <xdr:nvCxnSpPr>
        <xdr:cNvPr id="406" name="直線コネクタ 405"/>
        <xdr:cNvCxnSpPr/>
      </xdr:nvCxnSpPr>
      <xdr:spPr>
        <a:xfrm flipV="1">
          <a:off x="7861300" y="13361239"/>
          <a:ext cx="889000" cy="3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26127</xdr:rowOff>
    </xdr:from>
    <xdr:to>
      <xdr:col>41</xdr:col>
      <xdr:colOff>50800</xdr:colOff>
      <xdr:row>78</xdr:row>
      <xdr:rowOff>29296</xdr:rowOff>
    </xdr:to>
    <xdr:cxnSp macro="">
      <xdr:nvCxnSpPr>
        <xdr:cNvPr id="409" name="直線コネクタ 408"/>
        <xdr:cNvCxnSpPr/>
      </xdr:nvCxnSpPr>
      <xdr:spPr>
        <a:xfrm flipV="1">
          <a:off x="6972300" y="13399227"/>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110407</xdr:rowOff>
    </xdr:from>
    <xdr:to>
      <xdr:col>55</xdr:col>
      <xdr:colOff>50800</xdr:colOff>
      <xdr:row>78</xdr:row>
      <xdr:rowOff>40557</xdr:rowOff>
    </xdr:to>
    <xdr:sp macro="" textlink="">
      <xdr:nvSpPr>
        <xdr:cNvPr id="419" name="楕円 418"/>
        <xdr:cNvSpPr/>
      </xdr:nvSpPr>
      <xdr:spPr>
        <a:xfrm>
          <a:off x="10426700" y="133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133284</xdr:rowOff>
    </xdr:from>
    <xdr:ext cx="534377" cy="259045"/>
    <xdr:sp macro="" textlink="">
      <xdr:nvSpPr>
        <xdr:cNvPr id="420" name="商工費該当値テキスト"/>
        <xdr:cNvSpPr txBox="1"/>
      </xdr:nvSpPr>
      <xdr:spPr>
        <a:xfrm>
          <a:off x="10528300" y="131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141176</xdr:rowOff>
    </xdr:from>
    <xdr:to>
      <xdr:col>50</xdr:col>
      <xdr:colOff>165100</xdr:colOff>
      <xdr:row>78</xdr:row>
      <xdr:rowOff>71326</xdr:rowOff>
    </xdr:to>
    <xdr:sp macro="" textlink="">
      <xdr:nvSpPr>
        <xdr:cNvPr id="421" name="楕円 420"/>
        <xdr:cNvSpPr/>
      </xdr:nvSpPr>
      <xdr:spPr>
        <a:xfrm>
          <a:off x="9588500" y="133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62453</xdr:rowOff>
    </xdr:from>
    <xdr:ext cx="534377" cy="259045"/>
    <xdr:sp macro="" textlink="">
      <xdr:nvSpPr>
        <xdr:cNvPr id="422" name="テキスト ボックス 421"/>
        <xdr:cNvSpPr txBox="1"/>
      </xdr:nvSpPr>
      <xdr:spPr>
        <a:xfrm>
          <a:off x="9372111" y="134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108789</xdr:rowOff>
    </xdr:from>
    <xdr:to>
      <xdr:col>46</xdr:col>
      <xdr:colOff>38100</xdr:colOff>
      <xdr:row>78</xdr:row>
      <xdr:rowOff>38939</xdr:rowOff>
    </xdr:to>
    <xdr:sp macro="" textlink="">
      <xdr:nvSpPr>
        <xdr:cNvPr id="423" name="楕円 422"/>
        <xdr:cNvSpPr/>
      </xdr:nvSpPr>
      <xdr:spPr>
        <a:xfrm>
          <a:off x="8699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55466</xdr:rowOff>
    </xdr:from>
    <xdr:ext cx="534377" cy="259045"/>
    <xdr:sp macro="" textlink="">
      <xdr:nvSpPr>
        <xdr:cNvPr id="424" name="テキスト ボックス 423"/>
        <xdr:cNvSpPr txBox="1"/>
      </xdr:nvSpPr>
      <xdr:spPr>
        <a:xfrm>
          <a:off x="8483111" y="130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146777</xdr:rowOff>
    </xdr:from>
    <xdr:to>
      <xdr:col>41</xdr:col>
      <xdr:colOff>101600</xdr:colOff>
      <xdr:row>78</xdr:row>
      <xdr:rowOff>76927</xdr:rowOff>
    </xdr:to>
    <xdr:sp macro="" textlink="">
      <xdr:nvSpPr>
        <xdr:cNvPr id="425" name="楕円 424"/>
        <xdr:cNvSpPr/>
      </xdr:nvSpPr>
      <xdr:spPr>
        <a:xfrm>
          <a:off x="7810500" y="133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68054</xdr:rowOff>
    </xdr:from>
    <xdr:ext cx="534377" cy="259045"/>
    <xdr:sp macro="" textlink="">
      <xdr:nvSpPr>
        <xdr:cNvPr id="426" name="テキスト ボックス 425"/>
        <xdr:cNvSpPr txBox="1"/>
      </xdr:nvSpPr>
      <xdr:spPr>
        <a:xfrm>
          <a:off x="7594111" y="134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149946</xdr:rowOff>
    </xdr:from>
    <xdr:to>
      <xdr:col>36</xdr:col>
      <xdr:colOff>165100</xdr:colOff>
      <xdr:row>78</xdr:row>
      <xdr:rowOff>80096</xdr:rowOff>
    </xdr:to>
    <xdr:sp macro="" textlink="">
      <xdr:nvSpPr>
        <xdr:cNvPr id="427" name="楕円 426"/>
        <xdr:cNvSpPr/>
      </xdr:nvSpPr>
      <xdr:spPr>
        <a:xfrm>
          <a:off x="6921500" y="133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96623</xdr:rowOff>
    </xdr:from>
    <xdr:ext cx="534377" cy="259045"/>
    <xdr:sp macro="" textlink="">
      <xdr:nvSpPr>
        <xdr:cNvPr id="428" name="テキスト ボックス 427"/>
        <xdr:cNvSpPr txBox="1"/>
      </xdr:nvSpPr>
      <xdr:spPr>
        <a:xfrm>
          <a:off x="6705111" y="1312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50896</xdr:rowOff>
    </xdr:from>
    <xdr:to>
      <xdr:col>55</xdr:col>
      <xdr:colOff>0</xdr:colOff>
      <xdr:row>96</xdr:row>
      <xdr:rowOff>75699</xdr:rowOff>
    </xdr:to>
    <xdr:cxnSp macro="">
      <xdr:nvCxnSpPr>
        <xdr:cNvPr id="457" name="直線コネクタ 456"/>
        <xdr:cNvCxnSpPr/>
      </xdr:nvCxnSpPr>
      <xdr:spPr>
        <a:xfrm>
          <a:off x="9639300" y="16510096"/>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50896</xdr:rowOff>
    </xdr:from>
    <xdr:to>
      <xdr:col>50</xdr:col>
      <xdr:colOff>114300</xdr:colOff>
      <xdr:row>96</xdr:row>
      <xdr:rowOff>124819</xdr:rowOff>
    </xdr:to>
    <xdr:cxnSp macro="">
      <xdr:nvCxnSpPr>
        <xdr:cNvPr id="460" name="直線コネクタ 459"/>
        <xdr:cNvCxnSpPr/>
      </xdr:nvCxnSpPr>
      <xdr:spPr>
        <a:xfrm flipV="1">
          <a:off x="8750300" y="16510096"/>
          <a:ext cx="889000" cy="7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56445</xdr:rowOff>
    </xdr:from>
    <xdr:to>
      <xdr:col>45</xdr:col>
      <xdr:colOff>177800</xdr:colOff>
      <xdr:row>96</xdr:row>
      <xdr:rowOff>124819</xdr:rowOff>
    </xdr:to>
    <xdr:cxnSp macro="">
      <xdr:nvCxnSpPr>
        <xdr:cNvPr id="463" name="直線コネクタ 462"/>
        <xdr:cNvCxnSpPr/>
      </xdr:nvCxnSpPr>
      <xdr:spPr>
        <a:xfrm>
          <a:off x="7861300" y="16515645"/>
          <a:ext cx="889000" cy="6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56445</xdr:rowOff>
    </xdr:from>
    <xdr:to>
      <xdr:col>41</xdr:col>
      <xdr:colOff>50800</xdr:colOff>
      <xdr:row>96</xdr:row>
      <xdr:rowOff>66236</xdr:rowOff>
    </xdr:to>
    <xdr:cxnSp macro="">
      <xdr:nvCxnSpPr>
        <xdr:cNvPr id="466" name="直線コネクタ 465"/>
        <xdr:cNvCxnSpPr/>
      </xdr:nvCxnSpPr>
      <xdr:spPr>
        <a:xfrm flipV="1">
          <a:off x="6972300" y="16515645"/>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24899</xdr:rowOff>
    </xdr:from>
    <xdr:to>
      <xdr:col>55</xdr:col>
      <xdr:colOff>50800</xdr:colOff>
      <xdr:row>96</xdr:row>
      <xdr:rowOff>126499</xdr:rowOff>
    </xdr:to>
    <xdr:sp macro="" textlink="">
      <xdr:nvSpPr>
        <xdr:cNvPr id="476" name="楕円 475"/>
        <xdr:cNvSpPr/>
      </xdr:nvSpPr>
      <xdr:spPr>
        <a:xfrm>
          <a:off x="10426700" y="164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3326</xdr:rowOff>
    </xdr:from>
    <xdr:ext cx="534377" cy="259045"/>
    <xdr:sp macro="" textlink="">
      <xdr:nvSpPr>
        <xdr:cNvPr id="477" name="土木費該当値テキスト"/>
        <xdr:cNvSpPr txBox="1"/>
      </xdr:nvSpPr>
      <xdr:spPr>
        <a:xfrm>
          <a:off x="10528300" y="164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xdr:rowOff>
    </xdr:from>
    <xdr:to>
      <xdr:col>50</xdr:col>
      <xdr:colOff>165100</xdr:colOff>
      <xdr:row>96</xdr:row>
      <xdr:rowOff>101696</xdr:rowOff>
    </xdr:to>
    <xdr:sp macro="" textlink="">
      <xdr:nvSpPr>
        <xdr:cNvPr id="478" name="楕円 477"/>
        <xdr:cNvSpPr/>
      </xdr:nvSpPr>
      <xdr:spPr>
        <a:xfrm>
          <a:off x="9588500" y="1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118223</xdr:rowOff>
    </xdr:from>
    <xdr:ext cx="534377" cy="259045"/>
    <xdr:sp macro="" textlink="">
      <xdr:nvSpPr>
        <xdr:cNvPr id="479" name="テキスト ボックス 478"/>
        <xdr:cNvSpPr txBox="1"/>
      </xdr:nvSpPr>
      <xdr:spPr>
        <a:xfrm>
          <a:off x="9372111" y="1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74019</xdr:rowOff>
    </xdr:from>
    <xdr:to>
      <xdr:col>46</xdr:col>
      <xdr:colOff>38100</xdr:colOff>
      <xdr:row>97</xdr:row>
      <xdr:rowOff>4169</xdr:rowOff>
    </xdr:to>
    <xdr:sp macro="" textlink="">
      <xdr:nvSpPr>
        <xdr:cNvPr id="480" name="楕円 479"/>
        <xdr:cNvSpPr/>
      </xdr:nvSpPr>
      <xdr:spPr>
        <a:xfrm>
          <a:off x="8699500" y="165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166746</xdr:rowOff>
    </xdr:from>
    <xdr:ext cx="534377" cy="259045"/>
    <xdr:sp macro="" textlink="">
      <xdr:nvSpPr>
        <xdr:cNvPr id="481" name="テキスト ボックス 480"/>
        <xdr:cNvSpPr txBox="1"/>
      </xdr:nvSpPr>
      <xdr:spPr>
        <a:xfrm>
          <a:off x="8483111" y="166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5645</xdr:rowOff>
    </xdr:from>
    <xdr:to>
      <xdr:col>41</xdr:col>
      <xdr:colOff>101600</xdr:colOff>
      <xdr:row>96</xdr:row>
      <xdr:rowOff>107245</xdr:rowOff>
    </xdr:to>
    <xdr:sp macro="" textlink="">
      <xdr:nvSpPr>
        <xdr:cNvPr id="482" name="楕円 481"/>
        <xdr:cNvSpPr/>
      </xdr:nvSpPr>
      <xdr:spPr>
        <a:xfrm>
          <a:off x="7810500" y="164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123772</xdr:rowOff>
    </xdr:from>
    <xdr:ext cx="534377" cy="259045"/>
    <xdr:sp macro="" textlink="">
      <xdr:nvSpPr>
        <xdr:cNvPr id="483" name="テキスト ボックス 482"/>
        <xdr:cNvSpPr txBox="1"/>
      </xdr:nvSpPr>
      <xdr:spPr>
        <a:xfrm>
          <a:off x="7594111" y="162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15436</xdr:rowOff>
    </xdr:from>
    <xdr:to>
      <xdr:col>36</xdr:col>
      <xdr:colOff>165100</xdr:colOff>
      <xdr:row>96</xdr:row>
      <xdr:rowOff>117036</xdr:rowOff>
    </xdr:to>
    <xdr:sp macro="" textlink="">
      <xdr:nvSpPr>
        <xdr:cNvPr id="484" name="楕円 483"/>
        <xdr:cNvSpPr/>
      </xdr:nvSpPr>
      <xdr:spPr>
        <a:xfrm>
          <a:off x="6921500" y="164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133563</xdr:rowOff>
    </xdr:from>
    <xdr:ext cx="534377" cy="259045"/>
    <xdr:sp macro="" textlink="">
      <xdr:nvSpPr>
        <xdr:cNvPr id="485" name="テキスト ボックス 484"/>
        <xdr:cNvSpPr txBox="1"/>
      </xdr:nvSpPr>
      <xdr:spPr>
        <a:xfrm>
          <a:off x="6705111" y="1624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36738</xdr:rowOff>
    </xdr:from>
    <xdr:to>
      <xdr:col>85</xdr:col>
      <xdr:colOff>127000</xdr:colOff>
      <xdr:row>35</xdr:row>
      <xdr:rowOff>66022</xdr:rowOff>
    </xdr:to>
    <xdr:cxnSp macro="">
      <xdr:nvCxnSpPr>
        <xdr:cNvPr id="512" name="直線コネクタ 511"/>
        <xdr:cNvCxnSpPr/>
      </xdr:nvCxnSpPr>
      <xdr:spPr>
        <a:xfrm flipV="1">
          <a:off x="15481300" y="6037488"/>
          <a:ext cx="8382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66022</xdr:rowOff>
    </xdr:from>
    <xdr:to>
      <xdr:col>81</xdr:col>
      <xdr:colOff>50800</xdr:colOff>
      <xdr:row>35</xdr:row>
      <xdr:rowOff>154422</xdr:rowOff>
    </xdr:to>
    <xdr:cxnSp macro="">
      <xdr:nvCxnSpPr>
        <xdr:cNvPr id="515" name="直線コネクタ 514"/>
        <xdr:cNvCxnSpPr/>
      </xdr:nvCxnSpPr>
      <xdr:spPr>
        <a:xfrm flipV="1">
          <a:off x="14592300" y="6066772"/>
          <a:ext cx="889000" cy="8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154422</xdr:rowOff>
    </xdr:from>
    <xdr:to>
      <xdr:col>76</xdr:col>
      <xdr:colOff>114300</xdr:colOff>
      <xdr:row>36</xdr:row>
      <xdr:rowOff>13719</xdr:rowOff>
    </xdr:to>
    <xdr:cxnSp macro="">
      <xdr:nvCxnSpPr>
        <xdr:cNvPr id="518" name="直線コネクタ 517"/>
        <xdr:cNvCxnSpPr/>
      </xdr:nvCxnSpPr>
      <xdr:spPr>
        <a:xfrm flipV="1">
          <a:off x="13703300" y="6155172"/>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126441</xdr:rowOff>
    </xdr:from>
    <xdr:to>
      <xdr:col>71</xdr:col>
      <xdr:colOff>177800</xdr:colOff>
      <xdr:row>36</xdr:row>
      <xdr:rowOff>13719</xdr:rowOff>
    </xdr:to>
    <xdr:cxnSp macro="">
      <xdr:nvCxnSpPr>
        <xdr:cNvPr id="521" name="直線コネクタ 520"/>
        <xdr:cNvCxnSpPr/>
      </xdr:nvCxnSpPr>
      <xdr:spPr>
        <a:xfrm>
          <a:off x="12814300" y="6127191"/>
          <a:ext cx="8890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157388</xdr:rowOff>
    </xdr:from>
    <xdr:to>
      <xdr:col>85</xdr:col>
      <xdr:colOff>177800</xdr:colOff>
      <xdr:row>35</xdr:row>
      <xdr:rowOff>87538</xdr:rowOff>
    </xdr:to>
    <xdr:sp macro="" textlink="">
      <xdr:nvSpPr>
        <xdr:cNvPr id="531" name="楕円 530"/>
        <xdr:cNvSpPr/>
      </xdr:nvSpPr>
      <xdr:spPr>
        <a:xfrm>
          <a:off x="16268700" y="59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135815</xdr:rowOff>
    </xdr:from>
    <xdr:ext cx="534377" cy="259045"/>
    <xdr:sp macro="" textlink="">
      <xdr:nvSpPr>
        <xdr:cNvPr id="532" name="消防費該当値テキスト"/>
        <xdr:cNvSpPr txBox="1"/>
      </xdr:nvSpPr>
      <xdr:spPr>
        <a:xfrm>
          <a:off x="16370300" y="59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15222</xdr:rowOff>
    </xdr:from>
    <xdr:to>
      <xdr:col>81</xdr:col>
      <xdr:colOff>101600</xdr:colOff>
      <xdr:row>35</xdr:row>
      <xdr:rowOff>116822</xdr:rowOff>
    </xdr:to>
    <xdr:sp macro="" textlink="">
      <xdr:nvSpPr>
        <xdr:cNvPr id="533" name="楕円 532"/>
        <xdr:cNvSpPr/>
      </xdr:nvSpPr>
      <xdr:spPr>
        <a:xfrm>
          <a:off x="15430500" y="60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107949</xdr:rowOff>
    </xdr:from>
    <xdr:ext cx="534377" cy="259045"/>
    <xdr:sp macro="" textlink="">
      <xdr:nvSpPr>
        <xdr:cNvPr id="534" name="テキスト ボックス 533"/>
        <xdr:cNvSpPr txBox="1"/>
      </xdr:nvSpPr>
      <xdr:spPr>
        <a:xfrm>
          <a:off x="15214111" y="61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103622</xdr:rowOff>
    </xdr:from>
    <xdr:to>
      <xdr:col>76</xdr:col>
      <xdr:colOff>165100</xdr:colOff>
      <xdr:row>36</xdr:row>
      <xdr:rowOff>33772</xdr:rowOff>
    </xdr:to>
    <xdr:sp macro="" textlink="">
      <xdr:nvSpPr>
        <xdr:cNvPr id="535" name="楕円 534"/>
        <xdr:cNvSpPr/>
      </xdr:nvSpPr>
      <xdr:spPr>
        <a:xfrm>
          <a:off x="14541500" y="61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24899</xdr:rowOff>
    </xdr:from>
    <xdr:ext cx="534377" cy="259045"/>
    <xdr:sp macro="" textlink="">
      <xdr:nvSpPr>
        <xdr:cNvPr id="536" name="テキスト ボックス 535"/>
        <xdr:cNvSpPr txBox="1"/>
      </xdr:nvSpPr>
      <xdr:spPr>
        <a:xfrm>
          <a:off x="14325111" y="619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134369</xdr:rowOff>
    </xdr:from>
    <xdr:to>
      <xdr:col>72</xdr:col>
      <xdr:colOff>38100</xdr:colOff>
      <xdr:row>36</xdr:row>
      <xdr:rowOff>64519</xdr:rowOff>
    </xdr:to>
    <xdr:sp macro="" textlink="">
      <xdr:nvSpPr>
        <xdr:cNvPr id="537" name="楕円 536"/>
        <xdr:cNvSpPr/>
      </xdr:nvSpPr>
      <xdr:spPr>
        <a:xfrm>
          <a:off x="13652500" y="61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55646</xdr:rowOff>
    </xdr:from>
    <xdr:ext cx="534377" cy="259045"/>
    <xdr:sp macro="" textlink="">
      <xdr:nvSpPr>
        <xdr:cNvPr id="538" name="テキスト ボックス 537"/>
        <xdr:cNvSpPr txBox="1"/>
      </xdr:nvSpPr>
      <xdr:spPr>
        <a:xfrm>
          <a:off x="13436111" y="622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75641</xdr:rowOff>
    </xdr:from>
    <xdr:to>
      <xdr:col>67</xdr:col>
      <xdr:colOff>101600</xdr:colOff>
      <xdr:row>36</xdr:row>
      <xdr:rowOff>5791</xdr:rowOff>
    </xdr:to>
    <xdr:sp macro="" textlink="">
      <xdr:nvSpPr>
        <xdr:cNvPr id="539" name="楕円 538"/>
        <xdr:cNvSpPr/>
      </xdr:nvSpPr>
      <xdr:spPr>
        <a:xfrm>
          <a:off x="12763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168368</xdr:rowOff>
    </xdr:from>
    <xdr:ext cx="534377" cy="259045"/>
    <xdr:sp macro="" textlink="">
      <xdr:nvSpPr>
        <xdr:cNvPr id="540" name="テキスト ボックス 539"/>
        <xdr:cNvSpPr txBox="1"/>
      </xdr:nvSpPr>
      <xdr:spPr>
        <a:xfrm>
          <a:off x="12547111" y="61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155286</xdr:rowOff>
    </xdr:from>
    <xdr:to>
      <xdr:col>85</xdr:col>
      <xdr:colOff>127000</xdr:colOff>
      <xdr:row>57</xdr:row>
      <xdr:rowOff>31879</xdr:rowOff>
    </xdr:to>
    <xdr:cxnSp macro="">
      <xdr:nvCxnSpPr>
        <xdr:cNvPr id="567" name="直線コネクタ 566"/>
        <xdr:cNvCxnSpPr/>
      </xdr:nvCxnSpPr>
      <xdr:spPr>
        <a:xfrm flipV="1">
          <a:off x="15481300" y="9756486"/>
          <a:ext cx="838200" cy="4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154202</xdr:rowOff>
    </xdr:from>
    <xdr:to>
      <xdr:col>81</xdr:col>
      <xdr:colOff>50800</xdr:colOff>
      <xdr:row>57</xdr:row>
      <xdr:rowOff>31879</xdr:rowOff>
    </xdr:to>
    <xdr:cxnSp macro="">
      <xdr:nvCxnSpPr>
        <xdr:cNvPr id="570" name="直線コネクタ 569"/>
        <xdr:cNvCxnSpPr/>
      </xdr:nvCxnSpPr>
      <xdr:spPr>
        <a:xfrm>
          <a:off x="14592300" y="9755402"/>
          <a:ext cx="889000" cy="4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154202</xdr:rowOff>
    </xdr:from>
    <xdr:to>
      <xdr:col>76</xdr:col>
      <xdr:colOff>114300</xdr:colOff>
      <xdr:row>57</xdr:row>
      <xdr:rowOff>5855</xdr:rowOff>
    </xdr:to>
    <xdr:cxnSp macro="">
      <xdr:nvCxnSpPr>
        <xdr:cNvPr id="573" name="直線コネクタ 572"/>
        <xdr:cNvCxnSpPr/>
      </xdr:nvCxnSpPr>
      <xdr:spPr>
        <a:xfrm flipV="1">
          <a:off x="13703300" y="9755402"/>
          <a:ext cx="8890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5855</xdr:rowOff>
    </xdr:from>
    <xdr:to>
      <xdr:col>71</xdr:col>
      <xdr:colOff>177800</xdr:colOff>
      <xdr:row>57</xdr:row>
      <xdr:rowOff>32660</xdr:rowOff>
    </xdr:to>
    <xdr:cxnSp macro="">
      <xdr:nvCxnSpPr>
        <xdr:cNvPr id="576" name="直線コネクタ 575"/>
        <xdr:cNvCxnSpPr/>
      </xdr:nvCxnSpPr>
      <xdr:spPr>
        <a:xfrm flipV="1">
          <a:off x="12814300" y="9778505"/>
          <a:ext cx="889000" cy="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104486</xdr:rowOff>
    </xdr:from>
    <xdr:to>
      <xdr:col>85</xdr:col>
      <xdr:colOff>177800</xdr:colOff>
      <xdr:row>57</xdr:row>
      <xdr:rowOff>34636</xdr:rowOff>
    </xdr:to>
    <xdr:sp macro="" textlink="">
      <xdr:nvSpPr>
        <xdr:cNvPr id="586" name="楕円 585"/>
        <xdr:cNvSpPr/>
      </xdr:nvSpPr>
      <xdr:spPr>
        <a:xfrm>
          <a:off x="16268700" y="97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127363</xdr:rowOff>
    </xdr:from>
    <xdr:ext cx="534377" cy="259045"/>
    <xdr:sp macro="" textlink="">
      <xdr:nvSpPr>
        <xdr:cNvPr id="587" name="教育費該当値テキスト"/>
        <xdr:cNvSpPr txBox="1"/>
      </xdr:nvSpPr>
      <xdr:spPr>
        <a:xfrm>
          <a:off x="16370300" y="955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152529</xdr:rowOff>
    </xdr:from>
    <xdr:to>
      <xdr:col>81</xdr:col>
      <xdr:colOff>101600</xdr:colOff>
      <xdr:row>57</xdr:row>
      <xdr:rowOff>82679</xdr:rowOff>
    </xdr:to>
    <xdr:sp macro="" textlink="">
      <xdr:nvSpPr>
        <xdr:cNvPr id="588" name="楕円 587"/>
        <xdr:cNvSpPr/>
      </xdr:nvSpPr>
      <xdr:spPr>
        <a:xfrm>
          <a:off x="15430500" y="97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73806</xdr:rowOff>
    </xdr:from>
    <xdr:ext cx="534377" cy="259045"/>
    <xdr:sp macro="" textlink="">
      <xdr:nvSpPr>
        <xdr:cNvPr id="589" name="テキスト ボックス 588"/>
        <xdr:cNvSpPr txBox="1"/>
      </xdr:nvSpPr>
      <xdr:spPr>
        <a:xfrm>
          <a:off x="15214111" y="984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103402</xdr:rowOff>
    </xdr:from>
    <xdr:to>
      <xdr:col>76</xdr:col>
      <xdr:colOff>165100</xdr:colOff>
      <xdr:row>57</xdr:row>
      <xdr:rowOff>33552</xdr:rowOff>
    </xdr:to>
    <xdr:sp macro="" textlink="">
      <xdr:nvSpPr>
        <xdr:cNvPr id="590" name="楕円 589"/>
        <xdr:cNvSpPr/>
      </xdr:nvSpPr>
      <xdr:spPr>
        <a:xfrm>
          <a:off x="14541500" y="97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50079</xdr:rowOff>
    </xdr:from>
    <xdr:ext cx="534377" cy="259045"/>
    <xdr:sp macro="" textlink="">
      <xdr:nvSpPr>
        <xdr:cNvPr id="591" name="テキスト ボックス 590"/>
        <xdr:cNvSpPr txBox="1"/>
      </xdr:nvSpPr>
      <xdr:spPr>
        <a:xfrm>
          <a:off x="14325111" y="947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126505</xdr:rowOff>
    </xdr:from>
    <xdr:to>
      <xdr:col>72</xdr:col>
      <xdr:colOff>38100</xdr:colOff>
      <xdr:row>57</xdr:row>
      <xdr:rowOff>56655</xdr:rowOff>
    </xdr:to>
    <xdr:sp macro="" textlink="">
      <xdr:nvSpPr>
        <xdr:cNvPr id="592" name="楕円 591"/>
        <xdr:cNvSpPr/>
      </xdr:nvSpPr>
      <xdr:spPr>
        <a:xfrm>
          <a:off x="13652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47782</xdr:rowOff>
    </xdr:from>
    <xdr:ext cx="534377" cy="259045"/>
    <xdr:sp macro="" textlink="">
      <xdr:nvSpPr>
        <xdr:cNvPr id="593" name="テキスト ボックス 592"/>
        <xdr:cNvSpPr txBox="1"/>
      </xdr:nvSpPr>
      <xdr:spPr>
        <a:xfrm>
          <a:off x="13436111" y="98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153310</xdr:rowOff>
    </xdr:from>
    <xdr:to>
      <xdr:col>67</xdr:col>
      <xdr:colOff>101600</xdr:colOff>
      <xdr:row>57</xdr:row>
      <xdr:rowOff>83460</xdr:rowOff>
    </xdr:to>
    <xdr:sp macro="" textlink="">
      <xdr:nvSpPr>
        <xdr:cNvPr id="594" name="楕円 593"/>
        <xdr:cNvSpPr/>
      </xdr:nvSpPr>
      <xdr:spPr>
        <a:xfrm>
          <a:off x="12763500" y="975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74587</xdr:rowOff>
    </xdr:from>
    <xdr:ext cx="534377" cy="259045"/>
    <xdr:sp macro="" textlink="">
      <xdr:nvSpPr>
        <xdr:cNvPr id="595" name="テキスト ボックス 594"/>
        <xdr:cNvSpPr txBox="1"/>
      </xdr:nvSpPr>
      <xdr:spPr>
        <a:xfrm>
          <a:off x="12547111" y="984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52223</xdr:rowOff>
    </xdr:from>
    <xdr:to>
      <xdr:col>85</xdr:col>
      <xdr:colOff>127000</xdr:colOff>
      <xdr:row>78</xdr:row>
      <xdr:rowOff>157048</xdr:rowOff>
    </xdr:to>
    <xdr:cxnSp macro="">
      <xdr:nvCxnSpPr>
        <xdr:cNvPr id="624" name="直線コネクタ 623"/>
        <xdr:cNvCxnSpPr/>
      </xdr:nvCxnSpPr>
      <xdr:spPr>
        <a:xfrm>
          <a:off x="15481300" y="13425323"/>
          <a:ext cx="838200" cy="1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52223</xdr:rowOff>
    </xdr:from>
    <xdr:to>
      <xdr:col>81</xdr:col>
      <xdr:colOff>50800</xdr:colOff>
      <xdr:row>78</xdr:row>
      <xdr:rowOff>61100</xdr:rowOff>
    </xdr:to>
    <xdr:cxnSp macro="">
      <xdr:nvCxnSpPr>
        <xdr:cNvPr id="627" name="直線コネクタ 626"/>
        <xdr:cNvCxnSpPr/>
      </xdr:nvCxnSpPr>
      <xdr:spPr>
        <a:xfrm flipV="1">
          <a:off x="14592300" y="1342532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61100</xdr:rowOff>
    </xdr:from>
    <xdr:to>
      <xdr:col>76</xdr:col>
      <xdr:colOff>114300</xdr:colOff>
      <xdr:row>79</xdr:row>
      <xdr:rowOff>8776</xdr:rowOff>
    </xdr:to>
    <xdr:cxnSp macro="">
      <xdr:nvCxnSpPr>
        <xdr:cNvPr id="630" name="直線コネクタ 629"/>
        <xdr:cNvCxnSpPr/>
      </xdr:nvCxnSpPr>
      <xdr:spPr>
        <a:xfrm flipV="1">
          <a:off x="13703300" y="13434200"/>
          <a:ext cx="889000" cy="1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166103</xdr:rowOff>
    </xdr:from>
    <xdr:to>
      <xdr:col>71</xdr:col>
      <xdr:colOff>177800</xdr:colOff>
      <xdr:row>79</xdr:row>
      <xdr:rowOff>8776</xdr:rowOff>
    </xdr:to>
    <xdr:cxnSp macro="">
      <xdr:nvCxnSpPr>
        <xdr:cNvPr id="633" name="直線コネクタ 632"/>
        <xdr:cNvCxnSpPr/>
      </xdr:nvCxnSpPr>
      <xdr:spPr>
        <a:xfrm>
          <a:off x="12814300" y="13539203"/>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106248</xdr:rowOff>
    </xdr:from>
    <xdr:to>
      <xdr:col>85</xdr:col>
      <xdr:colOff>177800</xdr:colOff>
      <xdr:row>79</xdr:row>
      <xdr:rowOff>36398</xdr:rowOff>
    </xdr:to>
    <xdr:sp macro="" textlink="">
      <xdr:nvSpPr>
        <xdr:cNvPr id="643" name="楕円 642"/>
        <xdr:cNvSpPr/>
      </xdr:nvSpPr>
      <xdr:spPr>
        <a:xfrm>
          <a:off x="16268700" y="134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1423</xdr:rowOff>
    </xdr:from>
    <xdr:to>
      <xdr:col>81</xdr:col>
      <xdr:colOff>101600</xdr:colOff>
      <xdr:row>78</xdr:row>
      <xdr:rowOff>103023</xdr:rowOff>
    </xdr:to>
    <xdr:sp macro="" textlink="">
      <xdr:nvSpPr>
        <xdr:cNvPr id="645" name="楕円 644"/>
        <xdr:cNvSpPr/>
      </xdr:nvSpPr>
      <xdr:spPr>
        <a:xfrm>
          <a:off x="15430500" y="13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119550</xdr:rowOff>
    </xdr:from>
    <xdr:ext cx="534377" cy="259045"/>
    <xdr:sp macro="" textlink="">
      <xdr:nvSpPr>
        <xdr:cNvPr id="646" name="テキスト ボックス 645"/>
        <xdr:cNvSpPr txBox="1"/>
      </xdr:nvSpPr>
      <xdr:spPr>
        <a:xfrm>
          <a:off x="1521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10300</xdr:rowOff>
    </xdr:from>
    <xdr:to>
      <xdr:col>76</xdr:col>
      <xdr:colOff>165100</xdr:colOff>
      <xdr:row>78</xdr:row>
      <xdr:rowOff>111900</xdr:rowOff>
    </xdr:to>
    <xdr:sp macro="" textlink="">
      <xdr:nvSpPr>
        <xdr:cNvPr id="647" name="楕円 646"/>
        <xdr:cNvSpPr/>
      </xdr:nvSpPr>
      <xdr:spPr>
        <a:xfrm>
          <a:off x="14541500" y="133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128427</xdr:rowOff>
    </xdr:from>
    <xdr:ext cx="534377" cy="259045"/>
    <xdr:sp macro="" textlink="">
      <xdr:nvSpPr>
        <xdr:cNvPr id="648" name="テキスト ボックス 647"/>
        <xdr:cNvSpPr txBox="1"/>
      </xdr:nvSpPr>
      <xdr:spPr>
        <a:xfrm>
          <a:off x="14325111" y="131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129426</xdr:rowOff>
    </xdr:from>
    <xdr:to>
      <xdr:col>72</xdr:col>
      <xdr:colOff>38100</xdr:colOff>
      <xdr:row>79</xdr:row>
      <xdr:rowOff>59576</xdr:rowOff>
    </xdr:to>
    <xdr:sp macro="" textlink="">
      <xdr:nvSpPr>
        <xdr:cNvPr id="649" name="楕円 648"/>
        <xdr:cNvSpPr/>
      </xdr:nvSpPr>
      <xdr:spPr>
        <a:xfrm>
          <a:off x="13652500" y="135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50703</xdr:rowOff>
    </xdr:from>
    <xdr:ext cx="469744" cy="259045"/>
    <xdr:sp macro="" textlink="">
      <xdr:nvSpPr>
        <xdr:cNvPr id="650" name="テキスト ボックス 649"/>
        <xdr:cNvSpPr txBox="1"/>
      </xdr:nvSpPr>
      <xdr:spPr>
        <a:xfrm>
          <a:off x="13468428" y="135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115303</xdr:rowOff>
    </xdr:from>
    <xdr:to>
      <xdr:col>67</xdr:col>
      <xdr:colOff>101600</xdr:colOff>
      <xdr:row>79</xdr:row>
      <xdr:rowOff>45453</xdr:rowOff>
    </xdr:to>
    <xdr:sp macro="" textlink="">
      <xdr:nvSpPr>
        <xdr:cNvPr id="651" name="楕円 650"/>
        <xdr:cNvSpPr/>
      </xdr:nvSpPr>
      <xdr:spPr>
        <a:xfrm>
          <a:off x="12763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36580</xdr:rowOff>
    </xdr:from>
    <xdr:ext cx="469744" cy="259045"/>
    <xdr:sp macro="" textlink="">
      <xdr:nvSpPr>
        <xdr:cNvPr id="652" name="テキスト ボックス 651"/>
        <xdr:cNvSpPr txBox="1"/>
      </xdr:nvSpPr>
      <xdr:spPr>
        <a:xfrm>
          <a:off x="12579428" y="135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50505</xdr:rowOff>
    </xdr:from>
    <xdr:to>
      <xdr:col>85</xdr:col>
      <xdr:colOff>127000</xdr:colOff>
      <xdr:row>97</xdr:row>
      <xdr:rowOff>71731</xdr:rowOff>
    </xdr:to>
    <xdr:cxnSp macro="">
      <xdr:nvCxnSpPr>
        <xdr:cNvPr id="679" name="直線コネクタ 678"/>
        <xdr:cNvCxnSpPr/>
      </xdr:nvCxnSpPr>
      <xdr:spPr>
        <a:xfrm>
          <a:off x="15481300" y="1668115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50505</xdr:rowOff>
    </xdr:from>
    <xdr:to>
      <xdr:col>81</xdr:col>
      <xdr:colOff>50800</xdr:colOff>
      <xdr:row>97</xdr:row>
      <xdr:rowOff>53446</xdr:rowOff>
    </xdr:to>
    <xdr:cxnSp macro="">
      <xdr:nvCxnSpPr>
        <xdr:cNvPr id="682" name="直線コネクタ 681"/>
        <xdr:cNvCxnSpPr/>
      </xdr:nvCxnSpPr>
      <xdr:spPr>
        <a:xfrm flipV="1">
          <a:off x="14592300" y="16681155"/>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22017</xdr:rowOff>
    </xdr:from>
    <xdr:to>
      <xdr:col>76</xdr:col>
      <xdr:colOff>114300</xdr:colOff>
      <xdr:row>97</xdr:row>
      <xdr:rowOff>53446</xdr:rowOff>
    </xdr:to>
    <xdr:cxnSp macro="">
      <xdr:nvCxnSpPr>
        <xdr:cNvPr id="685" name="直線コネクタ 684"/>
        <xdr:cNvCxnSpPr/>
      </xdr:nvCxnSpPr>
      <xdr:spPr>
        <a:xfrm>
          <a:off x="13703300" y="16652667"/>
          <a:ext cx="889000" cy="3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22017</xdr:rowOff>
    </xdr:from>
    <xdr:to>
      <xdr:col>71</xdr:col>
      <xdr:colOff>177800</xdr:colOff>
      <xdr:row>97</xdr:row>
      <xdr:rowOff>87816</xdr:rowOff>
    </xdr:to>
    <xdr:cxnSp macro="">
      <xdr:nvCxnSpPr>
        <xdr:cNvPr id="688" name="直線コネクタ 687"/>
        <xdr:cNvCxnSpPr/>
      </xdr:nvCxnSpPr>
      <xdr:spPr>
        <a:xfrm flipV="1">
          <a:off x="12814300" y="16652667"/>
          <a:ext cx="8890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20931</xdr:rowOff>
    </xdr:from>
    <xdr:to>
      <xdr:col>85</xdr:col>
      <xdr:colOff>177800</xdr:colOff>
      <xdr:row>97</xdr:row>
      <xdr:rowOff>122531</xdr:rowOff>
    </xdr:to>
    <xdr:sp macro="" textlink="">
      <xdr:nvSpPr>
        <xdr:cNvPr id="698" name="楕円 697"/>
        <xdr:cNvSpPr/>
      </xdr:nvSpPr>
      <xdr:spPr>
        <a:xfrm>
          <a:off x="16268700" y="1665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43808</xdr:rowOff>
    </xdr:from>
    <xdr:ext cx="599010" cy="259045"/>
    <xdr:sp macro="" textlink="">
      <xdr:nvSpPr>
        <xdr:cNvPr id="699" name="公債費該当値テキスト"/>
        <xdr:cNvSpPr txBox="1"/>
      </xdr:nvSpPr>
      <xdr:spPr>
        <a:xfrm>
          <a:off x="16370300" y="1650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171155</xdr:rowOff>
    </xdr:from>
    <xdr:to>
      <xdr:col>81</xdr:col>
      <xdr:colOff>101600</xdr:colOff>
      <xdr:row>97</xdr:row>
      <xdr:rowOff>101305</xdr:rowOff>
    </xdr:to>
    <xdr:sp macro="" textlink="">
      <xdr:nvSpPr>
        <xdr:cNvPr id="700" name="楕円 699"/>
        <xdr:cNvSpPr/>
      </xdr:nvSpPr>
      <xdr:spPr>
        <a:xfrm>
          <a:off x="15430500" y="166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117832</xdr:rowOff>
    </xdr:from>
    <xdr:ext cx="599010" cy="259045"/>
    <xdr:sp macro="" textlink="">
      <xdr:nvSpPr>
        <xdr:cNvPr id="701" name="テキスト ボックス 700"/>
        <xdr:cNvSpPr txBox="1"/>
      </xdr:nvSpPr>
      <xdr:spPr>
        <a:xfrm>
          <a:off x="15181795" y="1640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2646</xdr:rowOff>
    </xdr:from>
    <xdr:to>
      <xdr:col>76</xdr:col>
      <xdr:colOff>165100</xdr:colOff>
      <xdr:row>97</xdr:row>
      <xdr:rowOff>104246</xdr:rowOff>
    </xdr:to>
    <xdr:sp macro="" textlink="">
      <xdr:nvSpPr>
        <xdr:cNvPr id="702" name="楕円 701"/>
        <xdr:cNvSpPr/>
      </xdr:nvSpPr>
      <xdr:spPr>
        <a:xfrm>
          <a:off x="14541500" y="166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120773</xdr:rowOff>
    </xdr:from>
    <xdr:ext cx="599010" cy="259045"/>
    <xdr:sp macro="" textlink="">
      <xdr:nvSpPr>
        <xdr:cNvPr id="703" name="テキスト ボックス 702"/>
        <xdr:cNvSpPr txBox="1"/>
      </xdr:nvSpPr>
      <xdr:spPr>
        <a:xfrm>
          <a:off x="14292795" y="1640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142667</xdr:rowOff>
    </xdr:from>
    <xdr:to>
      <xdr:col>72</xdr:col>
      <xdr:colOff>38100</xdr:colOff>
      <xdr:row>97</xdr:row>
      <xdr:rowOff>72817</xdr:rowOff>
    </xdr:to>
    <xdr:sp macro="" textlink="">
      <xdr:nvSpPr>
        <xdr:cNvPr id="704" name="楕円 703"/>
        <xdr:cNvSpPr/>
      </xdr:nvSpPr>
      <xdr:spPr>
        <a:xfrm>
          <a:off x="13652500" y="166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89344</xdr:rowOff>
    </xdr:from>
    <xdr:ext cx="599010" cy="259045"/>
    <xdr:sp macro="" textlink="">
      <xdr:nvSpPr>
        <xdr:cNvPr id="705" name="テキスト ボックス 704"/>
        <xdr:cNvSpPr txBox="1"/>
      </xdr:nvSpPr>
      <xdr:spPr>
        <a:xfrm>
          <a:off x="13403795" y="1637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37016</xdr:rowOff>
    </xdr:from>
    <xdr:to>
      <xdr:col>67</xdr:col>
      <xdr:colOff>101600</xdr:colOff>
      <xdr:row>97</xdr:row>
      <xdr:rowOff>138616</xdr:rowOff>
    </xdr:to>
    <xdr:sp macro="" textlink="">
      <xdr:nvSpPr>
        <xdr:cNvPr id="706" name="楕円 705"/>
        <xdr:cNvSpPr/>
      </xdr:nvSpPr>
      <xdr:spPr>
        <a:xfrm>
          <a:off x="12763500" y="166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155143</xdr:rowOff>
    </xdr:from>
    <xdr:ext cx="534377" cy="259045"/>
    <xdr:sp macro="" textlink="">
      <xdr:nvSpPr>
        <xdr:cNvPr id="707" name="テキスト ボックス 706"/>
        <xdr:cNvSpPr txBox="1"/>
      </xdr:nvSpPr>
      <xdr:spPr>
        <a:xfrm>
          <a:off x="12547111" y="164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昨年度と比較して減となったものは</a:t>
          </a:r>
          <a:r>
            <a:rPr kumimoji="1" lang="ja-JP" altLang="en-US" sz="1100">
              <a:solidFill>
                <a:schemeClr val="dk1"/>
              </a:solidFill>
              <a:effectLst/>
              <a:latin typeface="+mn-lt"/>
              <a:ea typeface="+mn-ea"/>
              <a:cs typeface="+mn-cs"/>
            </a:rPr>
            <a:t>衛生費、土木費、公債費</a:t>
          </a:r>
          <a:r>
            <a:rPr kumimoji="1" lang="ja-JP" altLang="ja-JP" sz="1100">
              <a:solidFill>
                <a:schemeClr val="dk1"/>
              </a:solidFill>
              <a:effectLst/>
              <a:latin typeface="+mn-lt"/>
              <a:ea typeface="+mn-ea"/>
              <a:cs typeface="+mn-cs"/>
            </a:rPr>
            <a:t>があげられる。主なものとして、</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予防接種委託費の減によるもの、土木費については安来港飯島線道路改良事業費の</a:t>
          </a:r>
          <a:r>
            <a:rPr kumimoji="1" lang="ja-JP" altLang="ja-JP" sz="1100">
              <a:solidFill>
                <a:schemeClr val="dk1"/>
              </a:solidFill>
              <a:effectLst/>
              <a:latin typeface="+mn-lt"/>
              <a:ea typeface="+mn-ea"/>
              <a:cs typeface="+mn-cs"/>
            </a:rPr>
            <a:t>減によるもの、</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過年度の繰上償還の影響による償還元金の減によるもの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一方、増となったものは、総務費、</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、農林水産業費、</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などがあげられる。主なものとして、</a:t>
          </a:r>
          <a:r>
            <a:rPr kumimoji="1" lang="ja-JP" altLang="en-US" sz="1100">
              <a:solidFill>
                <a:schemeClr val="dk1"/>
              </a:solidFill>
              <a:effectLst/>
              <a:latin typeface="+mn-lt"/>
              <a:ea typeface="+mn-ea"/>
              <a:cs typeface="+mn-cs"/>
            </a:rPr>
            <a:t>総務費については基金積立金の増によるもの、民生費については住民税非課税世帯等に対する臨時特別給付金の増によるもの、</a:t>
          </a:r>
          <a:r>
            <a:rPr kumimoji="1" lang="ja-JP" altLang="ja-JP" sz="1100">
              <a:solidFill>
                <a:schemeClr val="dk1"/>
              </a:solidFill>
              <a:effectLst/>
              <a:latin typeface="+mn-lt"/>
              <a:ea typeface="+mn-ea"/>
              <a:cs typeface="+mn-cs"/>
            </a:rPr>
            <a:t>農林水産業費については</a:t>
          </a:r>
          <a:r>
            <a:rPr kumimoji="1" lang="ja-JP" altLang="en-US" sz="1100">
              <a:solidFill>
                <a:schemeClr val="dk1"/>
              </a:solidFill>
              <a:effectLst/>
              <a:latin typeface="+mn-lt"/>
              <a:ea typeface="+mn-ea"/>
              <a:cs typeface="+mn-cs"/>
            </a:rPr>
            <a:t>産地生産基盤パワーアップ事業費補助金の増</a:t>
          </a:r>
          <a:r>
            <a:rPr kumimoji="1" lang="ja-JP" altLang="ja-JP" sz="1100">
              <a:solidFill>
                <a:schemeClr val="dk1"/>
              </a:solidFill>
              <a:effectLst/>
              <a:latin typeface="+mn-lt"/>
              <a:ea typeface="+mn-ea"/>
              <a:cs typeface="+mn-cs"/>
            </a:rPr>
            <a:t>、県営農業農村整備事業負担金の増によるもの、</a:t>
          </a:r>
          <a:r>
            <a:rPr kumimoji="1" lang="ja-JP" altLang="en-US" sz="1100">
              <a:solidFill>
                <a:schemeClr val="dk1"/>
              </a:solidFill>
              <a:effectLst/>
              <a:latin typeface="+mn-lt"/>
              <a:ea typeface="+mn-ea"/>
              <a:cs typeface="+mn-cs"/>
            </a:rPr>
            <a:t>商工費については温泉施設改修工事費の増によるもの、消防費については　</a:t>
          </a:r>
          <a:r>
            <a:rPr kumimoji="1" lang="ja-JP" altLang="ja-JP" sz="1100">
              <a:solidFill>
                <a:schemeClr val="dk1"/>
              </a:solidFill>
              <a:effectLst/>
              <a:latin typeface="+mn-lt"/>
              <a:ea typeface="+mn-ea"/>
              <a:cs typeface="+mn-cs"/>
            </a:rPr>
            <a:t>土木費については、安来港飯島線道路改良事業費の増によるもの、消防費については</a:t>
          </a:r>
          <a:r>
            <a:rPr kumimoji="1" lang="ja-JP" altLang="en-US" sz="1100">
              <a:solidFill>
                <a:schemeClr val="dk1"/>
              </a:solidFill>
              <a:effectLst/>
              <a:latin typeface="+mn-lt"/>
              <a:ea typeface="+mn-ea"/>
              <a:cs typeface="+mn-cs"/>
            </a:rPr>
            <a:t>救急自動車輌購入費の増によるもの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教育費については体育館耐震改修工事、テニスコート改修工事、給食会計の公会計化による賄材料費の増などによるものである。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a:t>
          </a:r>
          <a:r>
            <a:rPr kumimoji="1" lang="ja-JP" altLang="ja-JP" sz="1100">
              <a:solidFill>
                <a:schemeClr val="dk1"/>
              </a:solidFill>
              <a:effectLst/>
              <a:latin typeface="+mn-lt"/>
              <a:ea typeface="+mn-ea"/>
              <a:cs typeface="+mn-cs"/>
            </a:rPr>
            <a:t>のほか、物価等が年々上昇していることも数値に影響を与えている。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平成２４年度以降実施してきた大型建設事業、平成２７年度からの普通交付税の合併算定替えの特例の段階的</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により、長年、実質単年度収支は赤字となっており、財政調整基金の取崩により実質収支を黒字としてきたところである。令和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年度は令和２</a:t>
          </a:r>
          <a:r>
            <a:rPr kumimoji="1" lang="ja-JP" altLang="en-US" sz="1100">
              <a:solidFill>
                <a:schemeClr val="dk1"/>
              </a:solidFill>
              <a:effectLst/>
              <a:latin typeface="+mn-lt"/>
              <a:ea typeface="+mn-ea"/>
              <a:cs typeface="+mn-cs"/>
            </a:rPr>
            <a:t>年度から令和４年度まで</a:t>
          </a:r>
          <a:r>
            <a:rPr kumimoji="1" lang="ja-JP" altLang="ja-JP" sz="1100">
              <a:solidFill>
                <a:schemeClr val="dk1"/>
              </a:solidFill>
              <a:effectLst/>
              <a:latin typeface="+mn-lt"/>
              <a:ea typeface="+mn-ea"/>
              <a:cs typeface="+mn-cs"/>
            </a:rPr>
            <a:t>に実施した繰上償還などの効果もあり、公債費が減となり、実質単年度収支は黒字化した。また、財政調整基金は</a:t>
          </a:r>
          <a:r>
            <a:rPr kumimoji="1" lang="ja-JP" altLang="en-US" sz="1100">
              <a:solidFill>
                <a:schemeClr val="dk1"/>
              </a:solidFill>
              <a:effectLst/>
              <a:latin typeface="+mn-lt"/>
              <a:ea typeface="+mn-ea"/>
              <a:cs typeface="+mn-cs"/>
            </a:rPr>
            <a:t>３００</a:t>
          </a:r>
          <a:r>
            <a:rPr kumimoji="1" lang="ja-JP" altLang="ja-JP" sz="1100">
              <a:solidFill>
                <a:schemeClr val="dk1"/>
              </a:solidFill>
              <a:effectLst/>
              <a:latin typeface="+mn-lt"/>
              <a:ea typeface="+mn-ea"/>
              <a:cs typeface="+mn-cs"/>
            </a:rPr>
            <a:t>百万円積立てることで一定程度確保することができた。今後も事業の見直しや公共施設の適正管理など推進することにより、収支改善を図る。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病院事業会計は昨年度に引き続き、赤字が発生している。新型コロナウイルス感染症の影響などにより、入院患者数は減少したものの、施設基準の変更による診療単価の増、また外来患者数の増、診療単価の増により全体としては一定程度医業収益を確保したところである。しかし、依然厳しい状況が続くため、改革を推進していく。</a:t>
          </a:r>
          <a:endParaRPr lang="ja-JP" altLang="ja-JP" sz="1400">
            <a:effectLst/>
          </a:endParaRPr>
        </a:p>
        <a:p>
          <a:r>
            <a:rPr kumimoji="1" lang="ja-JP" altLang="ja-JP" sz="1100">
              <a:solidFill>
                <a:schemeClr val="dk1"/>
              </a:solidFill>
              <a:effectLst/>
              <a:latin typeface="+mn-lt"/>
              <a:ea typeface="+mn-ea"/>
              <a:cs typeface="+mn-cs"/>
            </a:rPr>
            <a:t>　一般会計から各会計への繰出は依然として増加傾向にあり一般会計の負担は大きい。使用料等の見直し等、各会計の経営計画に沿いながら経</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営改善に努める。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公債費について、元金は大型建設事業の償還が始まる一方、令和２年度から</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４年度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に行った繰上償還の効果により減少した。また、分母の一部となる臨時財政対策債発行可能額も減となったが、分子の減少額が大きくなったため、単年度の実質公債費比率は減となり、３か年平均の比率も減少した。</a:t>
          </a:r>
          <a:r>
            <a:rPr kumimoji="1" lang="ja-JP" altLang="en-US" sz="1100">
              <a:solidFill>
                <a:schemeClr val="dk1"/>
              </a:solidFill>
              <a:effectLst/>
              <a:latin typeface="+mn-lt"/>
              <a:ea typeface="+mn-ea"/>
              <a:cs typeface="+mn-cs"/>
            </a:rPr>
            <a:t>今後はまちづくりのための投資的事業も控えているため、</a:t>
          </a:r>
          <a:r>
            <a:rPr kumimoji="1" lang="ja-JP" altLang="ja-JP" sz="1100">
              <a:solidFill>
                <a:schemeClr val="dk1"/>
              </a:solidFill>
              <a:effectLst/>
              <a:latin typeface="+mn-lt"/>
              <a:ea typeface="+mn-ea"/>
              <a:cs typeface="+mn-cs"/>
            </a:rPr>
            <a:t>事業費の圧縮</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計画的な地方債発行に努める。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満期一括償還地方債は借用していない。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等などにより</a:t>
          </a:r>
          <a:r>
            <a:rPr kumimoji="1" lang="ja-JP" altLang="ja-JP" sz="1100">
              <a:solidFill>
                <a:schemeClr val="dk1"/>
              </a:solidFill>
              <a:effectLst/>
              <a:latin typeface="+mn-lt"/>
              <a:ea typeface="+mn-ea"/>
              <a:cs typeface="+mn-cs"/>
            </a:rPr>
            <a:t>地方債の現在高が減少したことにより、比率は減少した。</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基金取崩し額の増や、充当可能特定歳入の減により、充当可能財源の減少が見込まれ、結果として比率は上昇していく見込みである。引き続き事業費の圧縮に努め、計画的な地方債発行に努める。</a:t>
          </a:r>
          <a:endParaRPr lang="ja-JP" altLang="ja-JP">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島根県安来市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各種事業の実施に伴い、特目基金</a:t>
          </a:r>
          <a:r>
            <a:rPr kumimoji="1" lang="en-US" altLang="ja-JP" sz="1300">
              <a:solidFill>
                <a:schemeClr val="dk1"/>
              </a:solidFill>
              <a:effectLst/>
              <a:latin typeface="+mn-lt"/>
              <a:ea typeface="+mn-ea"/>
              <a:cs typeface="+mn-cs"/>
            </a:rPr>
            <a:t>1008</a:t>
          </a:r>
          <a:r>
            <a:rPr kumimoji="1" lang="ja-JP" altLang="ja-JP" sz="1300">
              <a:solidFill>
                <a:schemeClr val="dk1"/>
              </a:solidFill>
              <a:effectLst/>
              <a:latin typeface="+mn-lt"/>
              <a:ea typeface="+mn-ea"/>
              <a:cs typeface="+mn-cs"/>
            </a:rPr>
            <a:t>百万円の取り崩しを行った。財政調整基金は取崩しを行わず、</a:t>
          </a:r>
          <a:r>
            <a:rPr kumimoji="1" lang="en-US" altLang="ja-JP" sz="1300">
              <a:solidFill>
                <a:schemeClr val="dk1"/>
              </a:solidFill>
              <a:effectLst/>
              <a:latin typeface="+mn-lt"/>
              <a:ea typeface="+mn-ea"/>
              <a:cs typeface="+mn-cs"/>
            </a:rPr>
            <a:t>300</a:t>
          </a:r>
          <a:r>
            <a:rPr kumimoji="1" lang="ja-JP" altLang="ja-JP" sz="1300">
              <a:solidFill>
                <a:schemeClr val="dk1"/>
              </a:solidFill>
              <a:effectLst/>
              <a:latin typeface="+mn-lt"/>
              <a:ea typeface="+mn-ea"/>
              <a:cs typeface="+mn-cs"/>
            </a:rPr>
            <a:t>百万円積戻しを行った。また、ドジョウ掬いのまちやすぎ応援基金においては、ふるさと寄附により</a:t>
          </a:r>
          <a:r>
            <a:rPr kumimoji="1" lang="en-US" altLang="ja-JP" sz="1300">
              <a:solidFill>
                <a:schemeClr val="dk1"/>
              </a:solidFill>
              <a:effectLst/>
              <a:latin typeface="+mn-lt"/>
              <a:ea typeface="+mn-ea"/>
              <a:cs typeface="+mn-cs"/>
            </a:rPr>
            <a:t>583</a:t>
          </a:r>
          <a:r>
            <a:rPr kumimoji="1" lang="ja-JP" altLang="ja-JP" sz="1300">
              <a:solidFill>
                <a:schemeClr val="dk1"/>
              </a:solidFill>
              <a:effectLst/>
              <a:latin typeface="+mn-lt"/>
              <a:ea typeface="+mn-ea"/>
              <a:cs typeface="+mn-cs"/>
            </a:rPr>
            <a:t>百万円、原子力防災安全等対策基金においては</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百万円の新規積立を行った。結果として、基金残高は</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百万円の減となった。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今後はまちづくりのための政策、施策の展開が想定される。財源</a:t>
          </a:r>
          <a:r>
            <a:rPr kumimoji="1" lang="ja-JP" altLang="en-US" sz="1300">
              <a:solidFill>
                <a:schemeClr val="dk1"/>
              </a:solidFill>
              <a:effectLst/>
              <a:latin typeface="+mn-lt"/>
              <a:ea typeface="+mn-ea"/>
              <a:cs typeface="+mn-cs"/>
            </a:rPr>
            <a:t>の確保に努め、</a:t>
          </a:r>
          <a:r>
            <a:rPr kumimoji="1" lang="ja-JP" altLang="ja-JP" sz="1300">
              <a:solidFill>
                <a:schemeClr val="dk1"/>
              </a:solidFill>
              <a:effectLst/>
              <a:latin typeface="+mn-lt"/>
              <a:ea typeface="+mn-ea"/>
              <a:cs typeface="+mn-cs"/>
            </a:rPr>
            <a:t>一定の財政調整基金の残高を確保できるよう中期財政計画に基づき、検討していく。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　公園緑地整備基金：公園緑地の整備及び維持管理の資金に充当</a:t>
          </a:r>
          <a:endParaRPr lang="ja-JP" altLang="ja-JP" sz="1200">
            <a:effectLst/>
          </a:endParaRPr>
        </a:p>
        <a:p>
          <a:r>
            <a:rPr kumimoji="1" lang="ja-JP" altLang="ja-JP" sz="1200">
              <a:solidFill>
                <a:schemeClr val="dk1"/>
              </a:solidFill>
              <a:effectLst/>
              <a:latin typeface="+mn-lt"/>
              <a:ea typeface="+mn-ea"/>
              <a:cs typeface="+mn-cs"/>
            </a:rPr>
            <a:t>　地域振興基金：人材育成、国際交流、文化振興、まちづくり等、安来市の地域振興を図る事業の資金に充当</a:t>
          </a:r>
          <a:endParaRPr lang="ja-JP" altLang="ja-JP" sz="1200">
            <a:effectLst/>
          </a:endParaRPr>
        </a:p>
        <a:p>
          <a:r>
            <a:rPr kumimoji="1" lang="ja-JP" altLang="ja-JP" sz="1200">
              <a:solidFill>
                <a:schemeClr val="dk1"/>
              </a:solidFill>
              <a:effectLst/>
              <a:latin typeface="+mn-lt"/>
              <a:ea typeface="+mn-ea"/>
              <a:cs typeface="+mn-cs"/>
            </a:rPr>
            <a:t>　ドジョウ掬いのまちやすぎ応援基金：ふるさとの自然環境及び景観の保全又は活用に関する事業、</a:t>
          </a:r>
          <a:endParaRPr lang="ja-JP" altLang="ja-JP" sz="1200">
            <a:effectLst/>
          </a:endParaRPr>
        </a:p>
        <a:p>
          <a:r>
            <a:rPr kumimoji="1" lang="ja-JP" altLang="ja-JP" sz="1200">
              <a:solidFill>
                <a:schemeClr val="dk1"/>
              </a:solidFill>
              <a:effectLst/>
              <a:latin typeface="+mn-lt"/>
              <a:ea typeface="+mn-ea"/>
              <a:cs typeface="+mn-cs"/>
            </a:rPr>
            <a:t>　　　　　　　　　　　　　　　　　　子どもの健全育成又はふるさと教育の推進に関する事業、地域医療又は福祉の充実に関する事業の資金に充当</a:t>
          </a:r>
          <a:endParaRPr lang="ja-JP" altLang="ja-JP" sz="1200">
            <a:effectLst/>
          </a:endParaRPr>
        </a:p>
        <a:p>
          <a:r>
            <a:rPr kumimoji="1" lang="ja-JP" altLang="ja-JP" sz="1200">
              <a:solidFill>
                <a:schemeClr val="dk1"/>
              </a:solidFill>
              <a:effectLst/>
              <a:latin typeface="+mn-lt"/>
              <a:ea typeface="+mn-ea"/>
              <a:cs typeface="+mn-cs"/>
            </a:rPr>
            <a:t>　市有財産整備基金：市有財産の整備、維持管理及び処分の資金に充当</a:t>
          </a:r>
          <a:endParaRPr lang="ja-JP" altLang="ja-JP" sz="1200">
            <a:effectLst/>
          </a:endParaRPr>
        </a:p>
        <a:p>
          <a:r>
            <a:rPr kumimoji="1" lang="ja-JP" altLang="ja-JP" sz="1200">
              <a:solidFill>
                <a:schemeClr val="dk1"/>
              </a:solidFill>
              <a:effectLst/>
              <a:latin typeface="+mn-lt"/>
              <a:ea typeface="+mn-ea"/>
              <a:cs typeface="+mn-cs"/>
            </a:rPr>
            <a:t>　庁舎等整備基金</a:t>
          </a:r>
          <a:r>
            <a:rPr kumimoji="1" lang="ja-JP" altLang="ja-JP" sz="1200">
              <a:solidFill>
                <a:sysClr val="windowText" lastClr="000000"/>
              </a:solidFill>
              <a:effectLst/>
              <a:latin typeface="+mn-lt"/>
              <a:ea typeface="+mn-ea"/>
              <a:cs typeface="+mn-cs"/>
            </a:rPr>
            <a:t>：庁舎、学校施設</a:t>
          </a:r>
          <a:r>
            <a:rPr kumimoji="1" lang="ja-JP" altLang="ja-JP" sz="1200">
              <a:solidFill>
                <a:schemeClr val="dk1"/>
              </a:solidFill>
              <a:effectLst/>
              <a:latin typeface="+mn-lt"/>
              <a:ea typeface="+mn-ea"/>
              <a:cs typeface="+mn-cs"/>
            </a:rPr>
            <a:t>及び福祉会館の整備、修繕及び処分の資金に充当</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公園緑地整備基金・・・公園整備及び維持管理のため</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百万円取崩し</a:t>
          </a:r>
          <a:endParaRPr lang="ja-JP" altLang="ja-JP" sz="1200">
            <a:effectLst/>
          </a:endParaRPr>
        </a:p>
        <a:p>
          <a:r>
            <a:rPr kumimoji="1" lang="ja-JP" altLang="ja-JP" sz="1200">
              <a:solidFill>
                <a:schemeClr val="dk1"/>
              </a:solidFill>
              <a:effectLst/>
              <a:latin typeface="+mn-lt"/>
              <a:ea typeface="+mn-ea"/>
              <a:cs typeface="+mn-cs"/>
            </a:rPr>
            <a:t>　地域振興基金・・・地域振興のための支援事業等のため</a:t>
          </a:r>
          <a:r>
            <a:rPr kumimoji="1" lang="en-US" altLang="ja-JP" sz="1200">
              <a:solidFill>
                <a:schemeClr val="dk1"/>
              </a:solidFill>
              <a:effectLst/>
              <a:latin typeface="+mn-lt"/>
              <a:ea typeface="+mn-ea"/>
              <a:cs typeface="+mn-cs"/>
            </a:rPr>
            <a:t>166</a:t>
          </a:r>
          <a:r>
            <a:rPr kumimoji="1" lang="ja-JP" altLang="ja-JP" sz="1200">
              <a:solidFill>
                <a:schemeClr val="dk1"/>
              </a:solidFill>
              <a:effectLst/>
              <a:latin typeface="+mn-lt"/>
              <a:ea typeface="+mn-ea"/>
              <a:cs typeface="+mn-cs"/>
            </a:rPr>
            <a:t>百万円の取崩し</a:t>
          </a:r>
          <a:endParaRPr lang="ja-JP" altLang="ja-JP" sz="1200">
            <a:effectLst/>
          </a:endParaRPr>
        </a:p>
        <a:p>
          <a:r>
            <a:rPr kumimoji="1" lang="ja-JP" altLang="ja-JP" sz="1200">
              <a:solidFill>
                <a:schemeClr val="dk1"/>
              </a:solidFill>
              <a:effectLst/>
              <a:latin typeface="+mn-lt"/>
              <a:ea typeface="+mn-ea"/>
              <a:cs typeface="+mn-cs"/>
            </a:rPr>
            <a:t>　ドジョウ掬いのまちやすぎ応援基金・・・ふるさと寄附の増により</a:t>
          </a:r>
          <a:r>
            <a:rPr kumimoji="1" lang="en-US" altLang="ja-JP" sz="1200">
              <a:solidFill>
                <a:schemeClr val="dk1"/>
              </a:solidFill>
              <a:effectLst/>
              <a:latin typeface="+mn-lt"/>
              <a:ea typeface="+mn-ea"/>
              <a:cs typeface="+mn-cs"/>
            </a:rPr>
            <a:t>583</a:t>
          </a:r>
          <a:r>
            <a:rPr kumimoji="1" lang="ja-JP" altLang="ja-JP" sz="1200">
              <a:solidFill>
                <a:schemeClr val="dk1"/>
              </a:solidFill>
              <a:effectLst/>
              <a:latin typeface="+mn-lt"/>
              <a:ea typeface="+mn-ea"/>
              <a:cs typeface="+mn-cs"/>
            </a:rPr>
            <a:t>百万円を新規積立、</a:t>
          </a:r>
          <a:r>
            <a:rPr kumimoji="1" lang="en-US" altLang="ja-JP" sz="1200">
              <a:solidFill>
                <a:schemeClr val="dk1"/>
              </a:solidFill>
              <a:effectLst/>
              <a:latin typeface="+mn-lt"/>
              <a:ea typeface="+mn-ea"/>
              <a:cs typeface="+mn-cs"/>
            </a:rPr>
            <a:t>ICT</a:t>
          </a:r>
          <a:r>
            <a:rPr kumimoji="1" lang="ja-JP" altLang="en-US" sz="1200">
              <a:solidFill>
                <a:schemeClr val="dk1"/>
              </a:solidFill>
              <a:effectLst/>
              <a:latin typeface="+mn-lt"/>
              <a:ea typeface="+mn-ea"/>
              <a:cs typeface="+mn-cs"/>
            </a:rPr>
            <a:t>教育推進事業などのため</a:t>
          </a:r>
          <a:r>
            <a:rPr kumimoji="1" lang="en-US" altLang="ja-JP" sz="1200">
              <a:solidFill>
                <a:schemeClr val="dk1"/>
              </a:solidFill>
              <a:effectLst/>
              <a:latin typeface="+mn-lt"/>
              <a:ea typeface="+mn-ea"/>
              <a:cs typeface="+mn-cs"/>
            </a:rPr>
            <a:t>602</a:t>
          </a:r>
          <a:r>
            <a:rPr kumimoji="1" lang="ja-JP" altLang="ja-JP" sz="1200">
              <a:solidFill>
                <a:schemeClr val="dk1"/>
              </a:solidFill>
              <a:effectLst/>
              <a:latin typeface="+mn-lt"/>
              <a:ea typeface="+mn-ea"/>
              <a:cs typeface="+mn-cs"/>
            </a:rPr>
            <a:t>百万円取崩し</a:t>
          </a:r>
          <a:endParaRPr lang="ja-JP" altLang="ja-JP" sz="1200">
            <a:effectLst/>
          </a:endParaRPr>
        </a:p>
        <a:p>
          <a:r>
            <a:rPr kumimoji="1" lang="ja-JP" altLang="ja-JP" sz="1200">
              <a:solidFill>
                <a:schemeClr val="dk1"/>
              </a:solidFill>
              <a:effectLst/>
              <a:latin typeface="+mn-lt"/>
              <a:ea typeface="+mn-ea"/>
              <a:cs typeface="+mn-cs"/>
            </a:rPr>
            <a:t>　市有財産整備基金・・・</a:t>
          </a:r>
          <a:r>
            <a:rPr kumimoji="1" lang="ja-JP" altLang="en-US" sz="1200">
              <a:solidFill>
                <a:schemeClr val="dk1"/>
              </a:solidFill>
              <a:effectLst/>
              <a:latin typeface="+mn-lt"/>
              <a:ea typeface="+mn-ea"/>
              <a:cs typeface="+mn-cs"/>
            </a:rPr>
            <a:t>伯太庁舎空調設備改修など</a:t>
          </a:r>
          <a:r>
            <a:rPr kumimoji="1" lang="ja-JP" altLang="ja-JP" sz="1200">
              <a:solidFill>
                <a:schemeClr val="dk1"/>
              </a:solidFill>
              <a:effectLst/>
              <a:latin typeface="+mn-lt"/>
              <a:ea typeface="+mn-ea"/>
              <a:cs typeface="+mn-cs"/>
            </a:rPr>
            <a:t>のため</a:t>
          </a:r>
          <a:r>
            <a:rPr kumimoji="1" lang="en-US" altLang="ja-JP" sz="1200">
              <a:solidFill>
                <a:schemeClr val="dk1"/>
              </a:solidFill>
              <a:effectLst/>
              <a:latin typeface="+mn-lt"/>
              <a:ea typeface="+mn-ea"/>
              <a:cs typeface="+mn-cs"/>
            </a:rPr>
            <a:t>76</a:t>
          </a:r>
          <a:r>
            <a:rPr kumimoji="1" lang="ja-JP" altLang="ja-JP" sz="1200">
              <a:solidFill>
                <a:schemeClr val="dk1"/>
              </a:solidFill>
              <a:effectLst/>
              <a:latin typeface="+mn-lt"/>
              <a:ea typeface="+mn-ea"/>
              <a:cs typeface="+mn-cs"/>
            </a:rPr>
            <a:t>百万円の取崩し</a:t>
          </a:r>
          <a:endParaRPr lang="ja-JP" altLang="ja-JP" sz="1200">
            <a:effectLst/>
          </a:endParaRPr>
        </a:p>
        <a:p>
          <a:r>
            <a:rPr kumimoji="1" lang="ja-JP" altLang="ja-JP" sz="1200">
              <a:solidFill>
                <a:schemeClr val="dk1"/>
              </a:solidFill>
              <a:effectLst/>
              <a:latin typeface="+mn-lt"/>
              <a:ea typeface="+mn-ea"/>
              <a:cs typeface="+mn-cs"/>
            </a:rPr>
            <a:t>　庁舎等整備基金・・・</a:t>
          </a:r>
          <a:r>
            <a:rPr kumimoji="1" lang="ja-JP" altLang="en-US" sz="1200">
              <a:solidFill>
                <a:schemeClr val="dk1"/>
              </a:solidFill>
              <a:effectLst/>
              <a:latin typeface="+mn-lt"/>
              <a:ea typeface="+mn-ea"/>
              <a:cs typeface="+mn-cs"/>
            </a:rPr>
            <a:t>情報システム変更（</a:t>
          </a:r>
          <a:r>
            <a:rPr kumimoji="1" lang="ja-JP" altLang="ja-JP" sz="1200">
              <a:solidFill>
                <a:schemeClr val="dk1"/>
              </a:solidFill>
              <a:effectLst/>
              <a:latin typeface="+mn-lt"/>
              <a:ea typeface="+mn-ea"/>
              <a:cs typeface="+mn-cs"/>
            </a:rPr>
            <a:t>サーバ</a:t>
          </a:r>
          <a:r>
            <a:rPr kumimoji="1" lang="ja-JP" altLang="en-US" sz="1200">
              <a:solidFill>
                <a:schemeClr val="dk1"/>
              </a:solidFill>
              <a:effectLst/>
              <a:latin typeface="+mn-lt"/>
              <a:ea typeface="+mn-ea"/>
              <a:cs typeface="+mn-cs"/>
            </a:rPr>
            <a:t>更改）など</a:t>
          </a:r>
          <a:r>
            <a:rPr kumimoji="1" lang="ja-JP" altLang="ja-JP" sz="1200">
              <a:solidFill>
                <a:schemeClr val="dk1"/>
              </a:solidFill>
              <a:effectLst/>
              <a:latin typeface="+mn-lt"/>
              <a:ea typeface="+mn-ea"/>
              <a:cs typeface="+mn-cs"/>
            </a:rPr>
            <a:t>のため</a:t>
          </a:r>
          <a:r>
            <a:rPr kumimoji="1" lang="en-US" altLang="ja-JP" sz="1200">
              <a:solidFill>
                <a:schemeClr val="dk1"/>
              </a:solidFill>
              <a:effectLst/>
              <a:latin typeface="+mn-lt"/>
              <a:ea typeface="+mn-ea"/>
              <a:cs typeface="+mn-cs"/>
            </a:rPr>
            <a:t>90</a:t>
          </a:r>
          <a:r>
            <a:rPr kumimoji="1" lang="ja-JP" altLang="ja-JP" sz="1200">
              <a:solidFill>
                <a:schemeClr val="dk1"/>
              </a:solidFill>
              <a:effectLst/>
              <a:latin typeface="+mn-lt"/>
              <a:ea typeface="+mn-ea"/>
              <a:cs typeface="+mn-cs"/>
            </a:rPr>
            <a:t>百万円の取崩し</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地方債を財源とする大型建設事業が終了した。今後も地方創生に重点をおいた政策、施策の展開を進め、その財源を確保するため、地域振興基金等の取崩しをしていく見込みである。ただし、ここ数年は財政調整基金の取崩しによる財政運営をしているため、早期に財政構造改革を進め、基金の取崩に頼らない財政運営に努めながら、一定の財政調整基金の残高を確保できるよう中期財政計画に基づき、検討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令和４年度は</a:t>
          </a:r>
          <a:r>
            <a:rPr kumimoji="1" lang="ja-JP" altLang="en-US" sz="1300">
              <a:solidFill>
                <a:schemeClr val="dk1"/>
              </a:solidFill>
              <a:effectLst/>
              <a:latin typeface="+mn-lt"/>
              <a:ea typeface="+mn-ea"/>
              <a:cs typeface="+mn-cs"/>
            </a:rPr>
            <a:t>取崩しは行わず、</a:t>
          </a:r>
          <a:r>
            <a:rPr kumimoji="1" lang="en-US" altLang="ja-JP" sz="1300">
              <a:solidFill>
                <a:schemeClr val="dk1"/>
              </a:solidFill>
              <a:effectLst/>
              <a:latin typeface="+mn-lt"/>
              <a:ea typeface="+mn-ea"/>
              <a:cs typeface="+mn-cs"/>
            </a:rPr>
            <a:t>300</a:t>
          </a:r>
          <a:r>
            <a:rPr kumimoji="1" lang="ja-JP" altLang="ja-JP" sz="1300">
              <a:solidFill>
                <a:schemeClr val="dk1"/>
              </a:solidFill>
              <a:effectLst/>
              <a:latin typeface="+mn-lt"/>
              <a:ea typeface="+mn-ea"/>
              <a:cs typeface="+mn-cs"/>
            </a:rPr>
            <a:t>百万円の積立てを行った。</a:t>
          </a:r>
          <a:endParaRPr lang="ja-JP" altLang="ja-JP" sz="1300">
            <a:effectLst/>
          </a:endParaRPr>
        </a:p>
        <a:p>
          <a:r>
            <a:rPr kumimoji="1" lang="ja-JP" altLang="ja-JP" sz="1300">
              <a:solidFill>
                <a:schemeClr val="dk1"/>
              </a:solidFill>
              <a:effectLst/>
              <a:latin typeface="+mn-lt"/>
              <a:ea typeface="+mn-ea"/>
              <a:cs typeface="+mn-cs"/>
            </a:rPr>
            <a:t>　令和</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年度は取崩しは行わず、</a:t>
          </a:r>
          <a:r>
            <a:rPr kumimoji="1" lang="en-US" altLang="ja-JP" sz="1300">
              <a:solidFill>
                <a:schemeClr val="dk1"/>
              </a:solidFill>
              <a:effectLst/>
              <a:latin typeface="+mn-lt"/>
              <a:ea typeface="+mn-ea"/>
              <a:cs typeface="+mn-cs"/>
            </a:rPr>
            <a:t>300</a:t>
          </a:r>
          <a:r>
            <a:rPr kumimoji="1" lang="ja-JP" altLang="ja-JP" sz="1300">
              <a:solidFill>
                <a:schemeClr val="dk1"/>
              </a:solidFill>
              <a:effectLst/>
              <a:latin typeface="+mn-lt"/>
              <a:ea typeface="+mn-ea"/>
              <a:cs typeface="+mn-cs"/>
            </a:rPr>
            <a:t>百万円の積立てを行った。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今後はまちづくりのための政策、施策の展開が想定される。財源の確保に努め、一定の財政調整基金の残高を確保できるよう中期財政計画に基づき、検討していく。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令和４</a:t>
          </a:r>
          <a:r>
            <a:rPr kumimoji="1" lang="ja-JP" altLang="ja-JP" sz="1300">
              <a:solidFill>
                <a:schemeClr val="dk1"/>
              </a:solidFill>
              <a:effectLst/>
              <a:latin typeface="+mn-lt"/>
              <a:ea typeface="+mn-ea"/>
              <a:cs typeface="+mn-cs"/>
            </a:rPr>
            <a:t>年度は取崩しは行っていない。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令和５年度は取崩しは行わず、</a:t>
          </a:r>
          <a:r>
            <a:rPr kumimoji="1" lang="en-US" altLang="ja-JP" sz="1300">
              <a:solidFill>
                <a:schemeClr val="dk1"/>
              </a:solidFill>
              <a:effectLst/>
              <a:latin typeface="+mn-lt"/>
              <a:ea typeface="+mn-ea"/>
              <a:cs typeface="+mn-cs"/>
            </a:rPr>
            <a:t>60</a:t>
          </a:r>
          <a:r>
            <a:rPr kumimoji="1" lang="ja-JP" altLang="en-US" sz="1300">
              <a:solidFill>
                <a:schemeClr val="dk1"/>
              </a:solidFill>
              <a:effectLst/>
              <a:latin typeface="+mn-lt"/>
              <a:ea typeface="+mn-ea"/>
              <a:cs typeface="+mn-cs"/>
            </a:rPr>
            <a:t>百万円の積立てを行った。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ここ数年、基金の取崩しによる財政運営を行っており、財政構造の改革が喫緊の課題である。毎年度、前年度決算剰余金や歳入の状況により、繰上償還を計画し必要があれば取崩しも検討する。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27326704</v>
      </c>
      <c r="BO4" s="371"/>
      <c r="BP4" s="371"/>
      <c r="BQ4" s="371"/>
      <c r="BR4" s="371"/>
      <c r="BS4" s="371"/>
      <c r="BT4" s="371"/>
      <c r="BU4" s="372"/>
      <c r="BV4" s="370">
        <v>27377253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v>
      </c>
      <c r="CU4" s="377"/>
      <c r="CV4" s="377"/>
      <c r="CW4" s="377"/>
      <c r="CX4" s="377"/>
      <c r="CY4" s="377"/>
      <c r="CZ4" s="377"/>
      <c r="DA4" s="378"/>
      <c r="DB4" s="376">
        <v>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26648116</v>
      </c>
      <c r="BO5" s="408"/>
      <c r="BP5" s="408"/>
      <c r="BQ5" s="408"/>
      <c r="BR5" s="408"/>
      <c r="BS5" s="408"/>
      <c r="BT5" s="408"/>
      <c r="BU5" s="409"/>
      <c r="BV5" s="407">
        <v>26567505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90.8</v>
      </c>
      <c r="CU5" s="405"/>
      <c r="CV5" s="405"/>
      <c r="CW5" s="405"/>
      <c r="CX5" s="405"/>
      <c r="CY5" s="405"/>
      <c r="CZ5" s="405"/>
      <c r="DA5" s="406"/>
      <c r="DB5" s="404">
        <v>89.5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678588</v>
      </c>
      <c r="BO6" s="408"/>
      <c r="BP6" s="408"/>
      <c r="BQ6" s="408"/>
      <c r="BR6" s="408"/>
      <c r="BS6" s="408"/>
      <c r="BT6" s="408"/>
      <c r="BU6" s="409"/>
      <c r="BV6" s="407">
        <v>809748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91.3</v>
      </c>
      <c r="CU6" s="445"/>
      <c r="CV6" s="445"/>
      <c r="CW6" s="445"/>
      <c r="CX6" s="445"/>
      <c r="CY6" s="445"/>
      <c r="CZ6" s="445"/>
      <c r="DA6" s="446"/>
      <c r="DB6" s="444">
        <v>90.6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85527</v>
      </c>
      <c r="BO7" s="408"/>
      <c r="BP7" s="408"/>
      <c r="BQ7" s="408"/>
      <c r="BR7" s="408"/>
      <c r="BS7" s="408"/>
      <c r="BT7" s="408"/>
      <c r="BU7" s="409"/>
      <c r="BV7" s="407">
        <v>75668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14848284</v>
      </c>
      <c r="CU7" s="408"/>
      <c r="CV7" s="408"/>
      <c r="CW7" s="408"/>
      <c r="CX7" s="408"/>
      <c r="CY7" s="408"/>
      <c r="CZ7" s="408"/>
      <c r="DA7" s="409"/>
      <c r="DB7" s="407">
        <v>14800637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593061</v>
      </c>
      <c r="BO8" s="408"/>
      <c r="BP8" s="408"/>
      <c r="BQ8" s="408"/>
      <c r="BR8" s="408"/>
      <c r="BS8" s="408"/>
      <c r="BT8" s="408"/>
      <c r="BU8" s="409"/>
      <c r="BV8" s="407">
        <v>734080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37062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-141019</v>
      </c>
      <c r="BO9" s="408"/>
      <c r="BP9" s="408"/>
      <c r="BQ9" s="408"/>
      <c r="BR9" s="408"/>
      <c r="BS9" s="408"/>
      <c r="BT9" s="408"/>
      <c r="BU9" s="409"/>
      <c r="BV9" s="407">
        <v>-187090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20.100000000000001</v>
      </c>
      <c r="CU9" s="405"/>
      <c r="CV9" s="405"/>
      <c r="CW9" s="405"/>
      <c r="CX9" s="405"/>
      <c r="CY9" s="405"/>
      <c r="CZ9" s="405"/>
      <c r="DA9" s="406"/>
      <c r="DB9" s="404">
        <v>22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39528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300869</v>
      </c>
      <c r="BO10" s="408"/>
      <c r="BP10" s="408"/>
      <c r="BQ10" s="408"/>
      <c r="BR10" s="408"/>
      <c r="BS10" s="408"/>
      <c r="BT10" s="408"/>
      <c r="BU10" s="409"/>
      <c r="BV10" s="407">
        <v>300182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237600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35855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35618</v>
      </c>
      <c r="S13" s="492"/>
      <c r="T13" s="492"/>
      <c r="U13" s="492"/>
      <c r="V13" s="493"/>
      <c r="W13" s="423" t="s">
        <v>131</v>
      </c>
      <c r="X13" s="424"/>
      <c r="Y13" s="424"/>
      <c r="Z13" s="424"/>
      <c r="AA13" s="424"/>
      <c r="AB13" s="414"/>
      <c r="AC13" s="458">
        <v>1882</v>
      </c>
      <c r="AD13" s="459"/>
      <c r="AE13" s="459"/>
      <c r="AF13" s="459"/>
      <c r="AG13" s="501"/>
      <c r="AH13" s="458">
        <v>2388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159850</v>
      </c>
      <c r="BO13" s="408"/>
      <c r="BP13" s="408"/>
      <c r="BQ13" s="408"/>
      <c r="BR13" s="408"/>
      <c r="BS13" s="408"/>
      <c r="BT13" s="408"/>
      <c r="BU13" s="409"/>
      <c r="BV13" s="407">
        <v>350692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12.4</v>
      </c>
      <c r="CU13" s="405"/>
      <c r="CV13" s="405"/>
      <c r="CW13" s="405"/>
      <c r="CX13" s="405"/>
      <c r="CY13" s="405"/>
      <c r="CZ13" s="405"/>
      <c r="DA13" s="406"/>
      <c r="DB13" s="404">
        <v>13.7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36391</v>
      </c>
      <c r="S14" s="492"/>
      <c r="T14" s="492"/>
      <c r="U14" s="492"/>
      <c r="V14" s="493"/>
      <c r="W14" s="397"/>
      <c r="X14" s="398"/>
      <c r="Y14" s="398"/>
      <c r="Z14" s="398"/>
      <c r="AA14" s="398"/>
      <c r="AB14" s="387"/>
      <c r="AC14" s="494">
        <v>10.1</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78.3</v>
      </c>
      <c r="CU14" s="506"/>
      <c r="CV14" s="506"/>
      <c r="CW14" s="506"/>
      <c r="CX14" s="506"/>
      <c r="CY14" s="506"/>
      <c r="CZ14" s="506"/>
      <c r="DA14" s="507"/>
      <c r="DB14" s="505">
        <v>98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36166</v>
      </c>
      <c r="S15" s="492"/>
      <c r="T15" s="492"/>
      <c r="U15" s="492"/>
      <c r="V15" s="493"/>
      <c r="W15" s="423" t="s">
        <v>137</v>
      </c>
      <c r="X15" s="424"/>
      <c r="Y15" s="424"/>
      <c r="Z15" s="424"/>
      <c r="AA15" s="424"/>
      <c r="AB15" s="414"/>
      <c r="AC15" s="458">
        <v>5611</v>
      </c>
      <c r="AD15" s="459"/>
      <c r="AE15" s="459"/>
      <c r="AF15" s="459"/>
      <c r="AG15" s="501"/>
      <c r="AH15" s="458">
        <v>5781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4788508</v>
      </c>
      <c r="BO15" s="371"/>
      <c r="BP15" s="371"/>
      <c r="BQ15" s="371"/>
      <c r="BR15" s="371"/>
      <c r="BS15" s="371"/>
      <c r="BT15" s="371"/>
      <c r="BU15" s="372"/>
      <c r="BV15" s="370">
        <v>4638857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30.1</v>
      </c>
      <c r="AD16" s="495"/>
      <c r="AE16" s="495"/>
      <c r="AF16" s="495"/>
      <c r="AG16" s="496"/>
      <c r="AH16" s="494">
        <v>29.2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13553884</v>
      </c>
      <c r="BO16" s="408"/>
      <c r="BP16" s="408"/>
      <c r="BQ16" s="408"/>
      <c r="BR16" s="408"/>
      <c r="BS16" s="408"/>
      <c r="BT16" s="408"/>
      <c r="BU16" s="409"/>
      <c r="BV16" s="407">
        <v>13443516</v>
      </c>
      <c r="BW16" s="408"/>
      <c r="BX16" s="408"/>
      <c r="BY16" s="408"/>
      <c r="BZ16" s="408"/>
      <c r="CA16" s="408"/>
      <c r="CB16" s="408"/>
      <c r="CC16" s="409"/>
      <c r="CD16" s="194"/>
      <c r="CE16" s="521" t="s">
        <v>143</v>
      </c>
      <c r="CF16" s="521"/>
      <c r="CG16" s="521"/>
      <c r="CH16" s="521"/>
      <c r="CI16" s="521"/>
      <c r="CJ16" s="521"/>
      <c r="CK16" s="521"/>
      <c r="CL16" s="521"/>
      <c r="CM16" s="521"/>
      <c r="CN16" s="521"/>
      <c r="CO16" s="521"/>
      <c r="CP16" s="521"/>
      <c r="CQ16" s="521"/>
      <c r="CR16" s="521"/>
      <c r="CS16" s="522"/>
      <c r="CT16" s="404">
        <v>5</v>
      </c>
      <c r="CU16" s="405"/>
      <c r="CV16" s="405"/>
      <c r="CW16" s="405"/>
      <c r="CX16" s="405"/>
      <c r="CY16" s="405"/>
      <c r="CZ16" s="405"/>
      <c r="DA16" s="406"/>
      <c r="DB16" s="404">
        <v>7.1</v>
      </c>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144</v>
      </c>
      <c r="N17" s="519"/>
      <c r="O17" s="519"/>
      <c r="P17" s="519"/>
      <c r="Q17" s="520"/>
      <c r="R17" s="513" t="s">
        <v>141</v>
      </c>
      <c r="S17" s="514"/>
      <c r="T17" s="514"/>
      <c r="U17" s="514"/>
      <c r="V17" s="515"/>
      <c r="W17" s="423" t="s">
        <v>145</v>
      </c>
      <c r="X17" s="424"/>
      <c r="Y17" s="424"/>
      <c r="Z17" s="424"/>
      <c r="AA17" s="424"/>
      <c r="AB17" s="414"/>
      <c r="AC17" s="458">
        <v>11123</v>
      </c>
      <c r="AD17" s="459"/>
      <c r="AE17" s="459"/>
      <c r="AF17" s="459"/>
      <c r="AG17" s="501"/>
      <c r="AH17" s="458">
        <v>11655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5995937</v>
      </c>
      <c r="BO17" s="408"/>
      <c r="BP17" s="408"/>
      <c r="BQ17" s="408"/>
      <c r="BR17" s="408"/>
      <c r="BS17" s="408"/>
      <c r="BT17" s="408"/>
      <c r="BU17" s="409"/>
      <c r="BV17" s="407">
        <v>5804063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420.93</v>
      </c>
      <c r="M18" s="531"/>
      <c r="N18" s="531"/>
      <c r="O18" s="531"/>
      <c r="P18" s="531"/>
      <c r="Q18" s="531"/>
      <c r="R18" s="532"/>
      <c r="S18" s="532"/>
      <c r="T18" s="532"/>
      <c r="U18" s="532"/>
      <c r="V18" s="533"/>
      <c r="W18" s="425"/>
      <c r="X18" s="426"/>
      <c r="Y18" s="426"/>
      <c r="Z18" s="426"/>
      <c r="AA18" s="426"/>
      <c r="AB18" s="417"/>
      <c r="AC18" s="534">
        <v>59.7</v>
      </c>
      <c r="AD18" s="535"/>
      <c r="AE18" s="535"/>
      <c r="AF18" s="535"/>
      <c r="AG18" s="536"/>
      <c r="AH18" s="534">
        <v>58.8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13800550</v>
      </c>
      <c r="BO18" s="408"/>
      <c r="BP18" s="408"/>
      <c r="BQ18" s="408"/>
      <c r="BR18" s="408"/>
      <c r="BS18" s="408"/>
      <c r="BT18" s="408"/>
      <c r="BU18" s="409"/>
      <c r="BV18" s="407">
        <v>13826993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88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18267361</v>
      </c>
      <c r="BO19" s="408"/>
      <c r="BP19" s="408"/>
      <c r="BQ19" s="408"/>
      <c r="BR19" s="408"/>
      <c r="BS19" s="408"/>
      <c r="BT19" s="408"/>
      <c r="BU19" s="409"/>
      <c r="BV19" s="407">
        <v>18460151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12835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27813642</v>
      </c>
      <c r="BO22" s="371"/>
      <c r="BP22" s="371"/>
      <c r="BQ22" s="371"/>
      <c r="BR22" s="371"/>
      <c r="BS22" s="371"/>
      <c r="BT22" s="371"/>
      <c r="BU22" s="372"/>
      <c r="BV22" s="370">
        <v>29620197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22888685</v>
      </c>
      <c r="BO23" s="408"/>
      <c r="BP23" s="408"/>
      <c r="BQ23" s="408"/>
      <c r="BR23" s="408"/>
      <c r="BS23" s="408"/>
      <c r="BT23" s="408"/>
      <c r="BU23" s="409"/>
      <c r="BV23" s="407">
        <v>23986841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8900</v>
      </c>
      <c r="R24" s="459"/>
      <c r="S24" s="459"/>
      <c r="T24" s="459"/>
      <c r="U24" s="459"/>
      <c r="V24" s="501"/>
      <c r="W24" s="553"/>
      <c r="X24" s="554"/>
      <c r="Y24" s="555"/>
      <c r="Z24" s="457" t="s">
        <v>162</v>
      </c>
      <c r="AA24" s="437"/>
      <c r="AB24" s="437"/>
      <c r="AC24" s="437"/>
      <c r="AD24" s="437"/>
      <c r="AE24" s="437"/>
      <c r="AF24" s="437"/>
      <c r="AG24" s="438"/>
      <c r="AH24" s="458">
        <v>450</v>
      </c>
      <c r="AI24" s="459"/>
      <c r="AJ24" s="459"/>
      <c r="AK24" s="459"/>
      <c r="AL24" s="501"/>
      <c r="AM24" s="458">
        <v>1406250</v>
      </c>
      <c r="AN24" s="459"/>
      <c r="AO24" s="459"/>
      <c r="AP24" s="459"/>
      <c r="AQ24" s="459"/>
      <c r="AR24" s="501"/>
      <c r="AS24" s="458">
        <v>3125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21069841</v>
      </c>
      <c r="BO24" s="408"/>
      <c r="BP24" s="408"/>
      <c r="BQ24" s="408"/>
      <c r="BR24" s="408"/>
      <c r="BS24" s="408"/>
      <c r="BT24" s="408"/>
      <c r="BU24" s="409"/>
      <c r="BV24" s="407">
        <v>22165833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7300</v>
      </c>
      <c r="R25" s="459"/>
      <c r="S25" s="459"/>
      <c r="T25" s="459"/>
      <c r="U25" s="459"/>
      <c r="V25" s="501"/>
      <c r="W25" s="553"/>
      <c r="X25" s="554"/>
      <c r="Y25" s="555"/>
      <c r="Z25" s="457" t="s">
        <v>165</v>
      </c>
      <c r="AA25" s="437"/>
      <c r="AB25" s="437"/>
      <c r="AC25" s="437"/>
      <c r="AD25" s="437"/>
      <c r="AE25" s="437"/>
      <c r="AF25" s="437"/>
      <c r="AG25" s="438"/>
      <c r="AH25" s="458">
        <v>90</v>
      </c>
      <c r="AI25" s="459"/>
      <c r="AJ25" s="459"/>
      <c r="AK25" s="459"/>
      <c r="AL25" s="501"/>
      <c r="AM25" s="458">
        <v>267300</v>
      </c>
      <c r="AN25" s="459"/>
      <c r="AO25" s="459"/>
      <c r="AP25" s="459"/>
      <c r="AQ25" s="459"/>
      <c r="AR25" s="501"/>
      <c r="AS25" s="458">
        <v>2970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2070714</v>
      </c>
      <c r="BO25" s="371"/>
      <c r="BP25" s="371"/>
      <c r="BQ25" s="371"/>
      <c r="BR25" s="371"/>
      <c r="BS25" s="371"/>
      <c r="BT25" s="371"/>
      <c r="BU25" s="372"/>
      <c r="BV25" s="370">
        <v>4386817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6450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4130</v>
      </c>
      <c r="R27" s="459"/>
      <c r="S27" s="459"/>
      <c r="T27" s="459"/>
      <c r="U27" s="459"/>
      <c r="V27" s="501"/>
      <c r="W27" s="553"/>
      <c r="X27" s="554"/>
      <c r="Y27" s="555"/>
      <c r="Z27" s="457" t="s">
        <v>171</v>
      </c>
      <c r="AA27" s="437"/>
      <c r="AB27" s="437"/>
      <c r="AC27" s="437"/>
      <c r="AD27" s="437"/>
      <c r="AE27" s="437"/>
      <c r="AF27" s="437"/>
      <c r="AG27" s="438"/>
      <c r="AH27" s="458">
        <v>7</v>
      </c>
      <c r="AI27" s="459"/>
      <c r="AJ27" s="459"/>
      <c r="AK27" s="459"/>
      <c r="AL27" s="501"/>
      <c r="AM27" s="458">
        <v>26228</v>
      </c>
      <c r="AN27" s="459"/>
      <c r="AO27" s="459"/>
      <c r="AP27" s="459"/>
      <c r="AQ27" s="459"/>
      <c r="AR27" s="501"/>
      <c r="AS27" s="458">
        <v>3747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601676</v>
      </c>
      <c r="BO27" s="527"/>
      <c r="BP27" s="527"/>
      <c r="BQ27" s="527"/>
      <c r="BR27" s="527"/>
      <c r="BS27" s="527"/>
      <c r="BT27" s="527"/>
      <c r="BU27" s="528"/>
      <c r="BV27" s="526">
        <v>601668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3700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1329842</v>
      </c>
      <c r="BO28" s="371"/>
      <c r="BP28" s="371"/>
      <c r="BQ28" s="371"/>
      <c r="BR28" s="371"/>
      <c r="BS28" s="371"/>
      <c r="BT28" s="371"/>
      <c r="BU28" s="372"/>
      <c r="BV28" s="370">
        <v>1028973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3430</v>
      </c>
      <c r="R29" s="459"/>
      <c r="S29" s="459"/>
      <c r="T29" s="459"/>
      <c r="U29" s="459"/>
      <c r="V29" s="501"/>
      <c r="W29" s="556"/>
      <c r="X29" s="557"/>
      <c r="Y29" s="558"/>
      <c r="Z29" s="457" t="s">
        <v>177</v>
      </c>
      <c r="AA29" s="437"/>
      <c r="AB29" s="437"/>
      <c r="AC29" s="437"/>
      <c r="AD29" s="437"/>
      <c r="AE29" s="437"/>
      <c r="AF29" s="437"/>
      <c r="AG29" s="438"/>
      <c r="AH29" s="458">
        <v>457</v>
      </c>
      <c r="AI29" s="459"/>
      <c r="AJ29" s="459"/>
      <c r="AK29" s="459"/>
      <c r="AL29" s="501"/>
      <c r="AM29" s="458">
        <v>1432478</v>
      </c>
      <c r="AN29" s="459"/>
      <c r="AO29" s="459"/>
      <c r="AP29" s="459"/>
      <c r="AQ29" s="459"/>
      <c r="AR29" s="501"/>
      <c r="AS29" s="458">
        <v>3135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236578</v>
      </c>
      <c r="BO29" s="408"/>
      <c r="BP29" s="408"/>
      <c r="BQ29" s="408"/>
      <c r="BR29" s="408"/>
      <c r="BS29" s="408"/>
      <c r="BT29" s="408"/>
      <c r="BU29" s="409"/>
      <c r="BV29" s="407">
        <v>177061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3634786</v>
      </c>
      <c r="BO30" s="527"/>
      <c r="BP30" s="527"/>
      <c r="BQ30" s="527"/>
      <c r="BR30" s="527"/>
      <c r="BS30" s="527"/>
      <c r="BT30" s="527"/>
      <c r="BU30" s="528"/>
      <c r="BV30" s="526">
        <v>3997549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生活排水処理事業特別会計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安来ふるさと公社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電気事業特別会計</v>
      </c>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f t="shared" ref="CO35:CO43" si="3">IF(CQ35="","",CO34+1)</f>
        <v>11</v>
      </c>
      <c r="CP35" s="597"/>
      <c r="CQ35" s="598" t="str">
        <f>IF('各会計、関係団体の財政状況及び健全化判断比率'!BS8="","",'各会計、関係団体の財政状況及び健全化判断比率'!BS8)</f>
        <v>安来市土地開発公社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12</v>
      </c>
      <c r="CP36" s="597"/>
      <c r="CQ36" s="598" t="str">
        <f>IF('各会計、関係団体の財政状況及び健全化判断比率'!BS9="","",'各会計、関係団体の財政状況及び健全化判断比率'!BS9)</f>
        <v>やすぎ千軒</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13</v>
      </c>
      <c r="CP37" s="597"/>
      <c r="CQ37" s="598" t="str">
        <f>IF('各会計、関係団体の財政状況及び健全化判断比率'!BS10="","",'各会計、関係団体の財政状況及び健全化判断比率'!BS10)</f>
        <v>夢ランドしらさぎ振興事業団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14</v>
      </c>
      <c r="CP38" s="597"/>
      <c r="CQ38" s="598" t="str">
        <f>IF('各会計、関係団体の財政状況及び健全化判断比率'!BS11="","",'各会計、関係団体の財政状況及び健全化判断比率'!BS11)</f>
        <v>加納美術振興財団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JHlUGzuzmqR09aHfDM+KWk5jM7Ov1wqJIy4wN0t2eIR2yEga0Swm09DjKo2XGcbe5PoWRZeiSsqiIVtDhUEUHA==" saltValue="geIKBbCaSHwhotM37giV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4992015</v>
      </c>
      <c r="S5" s="613"/>
      <c r="T5" s="613"/>
      <c r="U5" s="613"/>
      <c r="V5" s="613"/>
      <c r="W5" s="613"/>
      <c r="X5" s="613"/>
      <c r="Y5" s="614"/>
      <c r="Z5" s="615">
        <v>18.3</v>
      </c>
      <c r="AA5" s="615"/>
      <c r="AB5" s="615"/>
      <c r="AC5" s="615"/>
      <c r="AD5" s="616">
        <v>4992015</v>
      </c>
      <c r="AE5" s="616"/>
      <c r="AF5" s="616"/>
      <c r="AG5" s="616"/>
      <c r="AH5" s="616"/>
      <c r="AI5" s="616"/>
      <c r="AJ5" s="616"/>
      <c r="AK5" s="616"/>
      <c r="AL5" s="617">
        <v>33</v>
      </c>
      <c r="AM5" s="618"/>
      <c r="AN5" s="618"/>
      <c r="AO5" s="619"/>
      <c r="AP5" s="609" t="s">
        <v>216</v>
      </c>
      <c r="AQ5" s="610"/>
      <c r="AR5" s="610"/>
      <c r="AS5" s="610"/>
      <c r="AT5" s="610"/>
      <c r="AU5" s="610"/>
      <c r="AV5" s="610"/>
      <c r="AW5" s="610"/>
      <c r="AX5" s="610"/>
      <c r="AY5" s="610"/>
      <c r="AZ5" s="610"/>
      <c r="BA5" s="610"/>
      <c r="BB5" s="610"/>
      <c r="BC5" s="610"/>
      <c r="BD5" s="610"/>
      <c r="BE5" s="610"/>
      <c r="BF5" s="611"/>
      <c r="BG5" s="623">
        <v>4989767</v>
      </c>
      <c r="BH5" s="624"/>
      <c r="BI5" s="624"/>
      <c r="BJ5" s="624"/>
      <c r="BK5" s="624"/>
      <c r="BL5" s="624"/>
      <c r="BM5" s="624"/>
      <c r="BN5" s="625"/>
      <c r="BO5" s="626">
        <v>100</v>
      </c>
      <c r="BP5" s="626"/>
      <c r="BQ5" s="626"/>
      <c r="BR5" s="626"/>
      <c r="BS5" s="627">
        <v>382076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268770</v>
      </c>
      <c r="S6" s="624"/>
      <c r="T6" s="624"/>
      <c r="U6" s="624"/>
      <c r="V6" s="624"/>
      <c r="W6" s="624"/>
      <c r="X6" s="624"/>
      <c r="Y6" s="625"/>
      <c r="Z6" s="626">
        <v>1</v>
      </c>
      <c r="AA6" s="626"/>
      <c r="AB6" s="626"/>
      <c r="AC6" s="626"/>
      <c r="AD6" s="627">
        <v>268770</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4989767</v>
      </c>
      <c r="BH6" s="624"/>
      <c r="BI6" s="624"/>
      <c r="BJ6" s="624"/>
      <c r="BK6" s="624"/>
      <c r="BL6" s="624"/>
      <c r="BM6" s="624"/>
      <c r="BN6" s="625"/>
      <c r="BO6" s="626">
        <v>100</v>
      </c>
      <c r="BP6" s="626"/>
      <c r="BQ6" s="626"/>
      <c r="BR6" s="626"/>
      <c r="BS6" s="627">
        <v>382076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174362</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174362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3487</v>
      </c>
      <c r="S7" s="624"/>
      <c r="T7" s="624"/>
      <c r="U7" s="624"/>
      <c r="V7" s="624"/>
      <c r="W7" s="624"/>
      <c r="X7" s="624"/>
      <c r="Y7" s="625"/>
      <c r="Z7" s="626">
        <v>0</v>
      </c>
      <c r="AA7" s="626"/>
      <c r="AB7" s="626"/>
      <c r="AC7" s="626"/>
      <c r="AD7" s="627">
        <v>3487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1706386</v>
      </c>
      <c r="BH7" s="624"/>
      <c r="BI7" s="624"/>
      <c r="BJ7" s="624"/>
      <c r="BK7" s="624"/>
      <c r="BL7" s="624"/>
      <c r="BM7" s="624"/>
      <c r="BN7" s="625"/>
      <c r="BO7" s="626">
        <v>34.200000000000003</v>
      </c>
      <c r="BP7" s="626"/>
      <c r="BQ7" s="626"/>
      <c r="BR7" s="626"/>
      <c r="BS7" s="627">
        <v>32994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3564527</v>
      </c>
      <c r="CS7" s="624"/>
      <c r="CT7" s="624"/>
      <c r="CU7" s="624"/>
      <c r="CV7" s="624"/>
      <c r="CW7" s="624"/>
      <c r="CX7" s="624"/>
      <c r="CY7" s="625"/>
      <c r="CZ7" s="626">
        <v>13.4</v>
      </c>
      <c r="DA7" s="626"/>
      <c r="DB7" s="626"/>
      <c r="DC7" s="626"/>
      <c r="DD7" s="632">
        <v>215122</v>
      </c>
      <c r="DE7" s="624"/>
      <c r="DF7" s="624"/>
      <c r="DG7" s="624"/>
      <c r="DH7" s="624"/>
      <c r="DI7" s="624"/>
      <c r="DJ7" s="624"/>
      <c r="DK7" s="624"/>
      <c r="DL7" s="624"/>
      <c r="DM7" s="624"/>
      <c r="DN7" s="624"/>
      <c r="DO7" s="624"/>
      <c r="DP7" s="625"/>
      <c r="DQ7" s="632">
        <v>2165931</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18641</v>
      </c>
      <c r="S8" s="624"/>
      <c r="T8" s="624"/>
      <c r="U8" s="624"/>
      <c r="V8" s="624"/>
      <c r="W8" s="624"/>
      <c r="X8" s="624"/>
      <c r="Y8" s="625"/>
      <c r="Z8" s="626">
        <v>0.1</v>
      </c>
      <c r="AA8" s="626"/>
      <c r="AB8" s="626"/>
      <c r="AC8" s="626"/>
      <c r="AD8" s="627">
        <v>18641</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61073</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7629463</v>
      </c>
      <c r="CS8" s="624"/>
      <c r="CT8" s="624"/>
      <c r="CU8" s="624"/>
      <c r="CV8" s="624"/>
      <c r="CW8" s="624"/>
      <c r="CX8" s="624"/>
      <c r="CY8" s="625"/>
      <c r="CZ8" s="626">
        <v>28.6</v>
      </c>
      <c r="DA8" s="626"/>
      <c r="DB8" s="626"/>
      <c r="DC8" s="626"/>
      <c r="DD8" s="632">
        <v>90906</v>
      </c>
      <c r="DE8" s="624"/>
      <c r="DF8" s="624"/>
      <c r="DG8" s="624"/>
      <c r="DH8" s="624"/>
      <c r="DI8" s="624"/>
      <c r="DJ8" s="624"/>
      <c r="DK8" s="624"/>
      <c r="DL8" s="624"/>
      <c r="DM8" s="624"/>
      <c r="DN8" s="624"/>
      <c r="DO8" s="624"/>
      <c r="DP8" s="625"/>
      <c r="DQ8" s="632">
        <v>4376717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19436</v>
      </c>
      <c r="S9" s="624"/>
      <c r="T9" s="624"/>
      <c r="U9" s="624"/>
      <c r="V9" s="624"/>
      <c r="W9" s="624"/>
      <c r="X9" s="624"/>
      <c r="Y9" s="625"/>
      <c r="Z9" s="626">
        <v>0.1</v>
      </c>
      <c r="AA9" s="626"/>
      <c r="AB9" s="626"/>
      <c r="AC9" s="626"/>
      <c r="AD9" s="627">
        <v>19436</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1478433</v>
      </c>
      <c r="BH9" s="624"/>
      <c r="BI9" s="624"/>
      <c r="BJ9" s="624"/>
      <c r="BK9" s="624"/>
      <c r="BL9" s="624"/>
      <c r="BM9" s="624"/>
      <c r="BN9" s="625"/>
      <c r="BO9" s="626">
        <v>29.6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2319709</v>
      </c>
      <c r="CS9" s="624"/>
      <c r="CT9" s="624"/>
      <c r="CU9" s="624"/>
      <c r="CV9" s="624"/>
      <c r="CW9" s="624"/>
      <c r="CX9" s="624"/>
      <c r="CY9" s="625"/>
      <c r="CZ9" s="626">
        <v>8.6999999999999993</v>
      </c>
      <c r="DA9" s="626"/>
      <c r="DB9" s="626"/>
      <c r="DC9" s="626"/>
      <c r="DD9" s="632">
        <v>58454</v>
      </c>
      <c r="DE9" s="624"/>
      <c r="DF9" s="624"/>
      <c r="DG9" s="624"/>
      <c r="DH9" s="624"/>
      <c r="DI9" s="624"/>
      <c r="DJ9" s="624"/>
      <c r="DK9" s="624"/>
      <c r="DL9" s="624"/>
      <c r="DM9" s="624"/>
      <c r="DN9" s="624"/>
      <c r="DO9" s="624"/>
      <c r="DP9" s="625"/>
      <c r="DQ9" s="632">
        <v>1915461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76869</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156663</v>
      </c>
      <c r="CS10" s="624"/>
      <c r="CT10" s="624"/>
      <c r="CU10" s="624"/>
      <c r="CV10" s="624"/>
      <c r="CW10" s="624"/>
      <c r="CX10" s="624"/>
      <c r="CY10" s="625"/>
      <c r="CZ10" s="626">
        <v>0.6</v>
      </c>
      <c r="DA10" s="626"/>
      <c r="DB10" s="626"/>
      <c r="DC10" s="626"/>
      <c r="DD10" s="632" t="s">
        <v>122</v>
      </c>
      <c r="DE10" s="624"/>
      <c r="DF10" s="624"/>
      <c r="DG10" s="624"/>
      <c r="DH10" s="624"/>
      <c r="DI10" s="624"/>
      <c r="DJ10" s="624"/>
      <c r="DK10" s="624"/>
      <c r="DL10" s="624"/>
      <c r="DM10" s="624"/>
      <c r="DN10" s="624"/>
      <c r="DO10" s="624"/>
      <c r="DP10" s="625"/>
      <c r="DQ10" s="632">
        <v>6663</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896466</v>
      </c>
      <c r="S11" s="624"/>
      <c r="T11" s="624"/>
      <c r="U11" s="624"/>
      <c r="V11" s="624"/>
      <c r="W11" s="624"/>
      <c r="X11" s="624"/>
      <c r="Y11" s="625"/>
      <c r="Z11" s="628">
        <v>3.3</v>
      </c>
      <c r="AA11" s="629"/>
      <c r="AB11" s="629"/>
      <c r="AC11" s="635"/>
      <c r="AD11" s="632">
        <v>896466</v>
      </c>
      <c r="AE11" s="624"/>
      <c r="AF11" s="624"/>
      <c r="AG11" s="624"/>
      <c r="AH11" s="624"/>
      <c r="AI11" s="624"/>
      <c r="AJ11" s="624"/>
      <c r="AK11" s="625"/>
      <c r="AL11" s="628">
        <v>5.9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90011</v>
      </c>
      <c r="BH11" s="624"/>
      <c r="BI11" s="624"/>
      <c r="BJ11" s="624"/>
      <c r="BK11" s="624"/>
      <c r="BL11" s="624"/>
      <c r="BM11" s="624"/>
      <c r="BN11" s="625"/>
      <c r="BO11" s="626">
        <v>1.8</v>
      </c>
      <c r="BP11" s="626"/>
      <c r="BQ11" s="626"/>
      <c r="BR11" s="626"/>
      <c r="BS11" s="627">
        <v>32994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1897839</v>
      </c>
      <c r="CS11" s="624"/>
      <c r="CT11" s="624"/>
      <c r="CU11" s="624"/>
      <c r="CV11" s="624"/>
      <c r="CW11" s="624"/>
      <c r="CX11" s="624"/>
      <c r="CY11" s="625"/>
      <c r="CZ11" s="626">
        <v>7.1</v>
      </c>
      <c r="DA11" s="626"/>
      <c r="DB11" s="626"/>
      <c r="DC11" s="626"/>
      <c r="DD11" s="632">
        <v>659465</v>
      </c>
      <c r="DE11" s="624"/>
      <c r="DF11" s="624"/>
      <c r="DG11" s="624"/>
      <c r="DH11" s="624"/>
      <c r="DI11" s="624"/>
      <c r="DJ11" s="624"/>
      <c r="DK11" s="624"/>
      <c r="DL11" s="624"/>
      <c r="DM11" s="624"/>
      <c r="DN11" s="624"/>
      <c r="DO11" s="624"/>
      <c r="DP11" s="625"/>
      <c r="DQ11" s="632">
        <v>905355</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2883213</v>
      </c>
      <c r="BH12" s="624"/>
      <c r="BI12" s="624"/>
      <c r="BJ12" s="624"/>
      <c r="BK12" s="624"/>
      <c r="BL12" s="624"/>
      <c r="BM12" s="624"/>
      <c r="BN12" s="625"/>
      <c r="BO12" s="626">
        <v>57.8</v>
      </c>
      <c r="BP12" s="626"/>
      <c r="BQ12" s="626"/>
      <c r="BR12" s="626"/>
      <c r="BS12" s="627">
        <v>349082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1175897</v>
      </c>
      <c r="CS12" s="624"/>
      <c r="CT12" s="624"/>
      <c r="CU12" s="624"/>
      <c r="CV12" s="624"/>
      <c r="CW12" s="624"/>
      <c r="CX12" s="624"/>
      <c r="CY12" s="625"/>
      <c r="CZ12" s="626">
        <v>4.4000000000000004</v>
      </c>
      <c r="DA12" s="626"/>
      <c r="DB12" s="626"/>
      <c r="DC12" s="626"/>
      <c r="DD12" s="632">
        <v>236722</v>
      </c>
      <c r="DE12" s="624"/>
      <c r="DF12" s="624"/>
      <c r="DG12" s="624"/>
      <c r="DH12" s="624"/>
      <c r="DI12" s="624"/>
      <c r="DJ12" s="624"/>
      <c r="DK12" s="624"/>
      <c r="DL12" s="624"/>
      <c r="DM12" s="624"/>
      <c r="DN12" s="624"/>
      <c r="DO12" s="624"/>
      <c r="DP12" s="625"/>
      <c r="DQ12" s="632">
        <v>712154</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2802109</v>
      </c>
      <c r="BH13" s="624"/>
      <c r="BI13" s="624"/>
      <c r="BJ13" s="624"/>
      <c r="BK13" s="624"/>
      <c r="BL13" s="624"/>
      <c r="BM13" s="624"/>
      <c r="BN13" s="625"/>
      <c r="BO13" s="626">
        <v>56.1</v>
      </c>
      <c r="BP13" s="626"/>
      <c r="BQ13" s="626"/>
      <c r="BR13" s="626"/>
      <c r="BS13" s="627">
        <v>349082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2273179</v>
      </c>
      <c r="CS13" s="624"/>
      <c r="CT13" s="624"/>
      <c r="CU13" s="624"/>
      <c r="CV13" s="624"/>
      <c r="CW13" s="624"/>
      <c r="CX13" s="624"/>
      <c r="CY13" s="625"/>
      <c r="CZ13" s="626">
        <v>8.5</v>
      </c>
      <c r="DA13" s="626"/>
      <c r="DB13" s="626"/>
      <c r="DC13" s="626"/>
      <c r="DD13" s="632">
        <v>983542</v>
      </c>
      <c r="DE13" s="624"/>
      <c r="DF13" s="624"/>
      <c r="DG13" s="624"/>
      <c r="DH13" s="624"/>
      <c r="DI13" s="624"/>
      <c r="DJ13" s="624"/>
      <c r="DK13" s="624"/>
      <c r="DL13" s="624"/>
      <c r="DM13" s="624"/>
      <c r="DN13" s="624"/>
      <c r="DO13" s="624"/>
      <c r="DP13" s="625"/>
      <c r="DQ13" s="632">
        <v>1319150</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1406</v>
      </c>
      <c r="S14" s="624"/>
      <c r="T14" s="624"/>
      <c r="U14" s="624"/>
      <c r="V14" s="624"/>
      <c r="W14" s="624"/>
      <c r="X14" s="624"/>
      <c r="Y14" s="625"/>
      <c r="Z14" s="626">
        <v>0</v>
      </c>
      <c r="AA14" s="626"/>
      <c r="AB14" s="626"/>
      <c r="AC14" s="626"/>
      <c r="AD14" s="627">
        <v>1406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161676</v>
      </c>
      <c r="BH14" s="624"/>
      <c r="BI14" s="624"/>
      <c r="BJ14" s="624"/>
      <c r="BK14" s="624"/>
      <c r="BL14" s="624"/>
      <c r="BM14" s="624"/>
      <c r="BN14" s="625"/>
      <c r="BO14" s="626">
        <v>3.2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968221</v>
      </c>
      <c r="CS14" s="624"/>
      <c r="CT14" s="624"/>
      <c r="CU14" s="624"/>
      <c r="CV14" s="624"/>
      <c r="CW14" s="624"/>
      <c r="CX14" s="624"/>
      <c r="CY14" s="625"/>
      <c r="CZ14" s="626">
        <v>3.6</v>
      </c>
      <c r="DA14" s="626"/>
      <c r="DB14" s="626"/>
      <c r="DC14" s="626"/>
      <c r="DD14" s="632">
        <v>177742</v>
      </c>
      <c r="DE14" s="624"/>
      <c r="DF14" s="624"/>
      <c r="DG14" s="624"/>
      <c r="DH14" s="624"/>
      <c r="DI14" s="624"/>
      <c r="DJ14" s="624"/>
      <c r="DK14" s="624"/>
      <c r="DL14" s="624"/>
      <c r="DM14" s="624"/>
      <c r="DN14" s="624"/>
      <c r="DO14" s="624"/>
      <c r="DP14" s="625"/>
      <c r="DQ14" s="632">
        <v>771048</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238492</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2566908</v>
      </c>
      <c r="CS15" s="624"/>
      <c r="CT15" s="624"/>
      <c r="CU15" s="624"/>
      <c r="CV15" s="624"/>
      <c r="CW15" s="624"/>
      <c r="CX15" s="624"/>
      <c r="CY15" s="625"/>
      <c r="CZ15" s="626">
        <v>9.6</v>
      </c>
      <c r="DA15" s="626"/>
      <c r="DB15" s="626"/>
      <c r="DC15" s="626"/>
      <c r="DD15" s="632">
        <v>521523</v>
      </c>
      <c r="DE15" s="624"/>
      <c r="DF15" s="624"/>
      <c r="DG15" s="624"/>
      <c r="DH15" s="624"/>
      <c r="DI15" s="624"/>
      <c r="DJ15" s="624"/>
      <c r="DK15" s="624"/>
      <c r="DL15" s="624"/>
      <c r="DM15" s="624"/>
      <c r="DN15" s="624"/>
      <c r="DO15" s="624"/>
      <c r="DP15" s="625"/>
      <c r="DQ15" s="632">
        <v>1507228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16053</v>
      </c>
      <c r="S16" s="624"/>
      <c r="T16" s="624"/>
      <c r="U16" s="624"/>
      <c r="V16" s="624"/>
      <c r="W16" s="624"/>
      <c r="X16" s="624"/>
      <c r="Y16" s="625"/>
      <c r="Z16" s="626">
        <v>0.1</v>
      </c>
      <c r="AA16" s="626"/>
      <c r="AB16" s="626"/>
      <c r="AC16" s="626"/>
      <c r="AD16" s="627">
        <v>16053</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166143</v>
      </c>
      <c r="CS16" s="624"/>
      <c r="CT16" s="624"/>
      <c r="CU16" s="624"/>
      <c r="CV16" s="624"/>
      <c r="CW16" s="624"/>
      <c r="CX16" s="624"/>
      <c r="CY16" s="625"/>
      <c r="CZ16" s="626">
        <v>0.6</v>
      </c>
      <c r="DA16" s="626"/>
      <c r="DB16" s="626"/>
      <c r="DC16" s="626"/>
      <c r="DD16" s="632" t="s">
        <v>122</v>
      </c>
      <c r="DE16" s="624"/>
      <c r="DF16" s="624"/>
      <c r="DG16" s="624"/>
      <c r="DH16" s="624"/>
      <c r="DI16" s="624"/>
      <c r="DJ16" s="624"/>
      <c r="DK16" s="624"/>
      <c r="DL16" s="624"/>
      <c r="DM16" s="624"/>
      <c r="DN16" s="624"/>
      <c r="DO16" s="624"/>
      <c r="DP16" s="625"/>
      <c r="DQ16" s="632">
        <v>64141</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84830</v>
      </c>
      <c r="S17" s="624"/>
      <c r="T17" s="624"/>
      <c r="U17" s="624"/>
      <c r="V17" s="624"/>
      <c r="W17" s="624"/>
      <c r="X17" s="624"/>
      <c r="Y17" s="625"/>
      <c r="Z17" s="626">
        <v>0.3</v>
      </c>
      <c r="AA17" s="626"/>
      <c r="AB17" s="626"/>
      <c r="AC17" s="626"/>
      <c r="AD17" s="627">
        <v>84830</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3755205</v>
      </c>
      <c r="CS17" s="624"/>
      <c r="CT17" s="624"/>
      <c r="CU17" s="624"/>
      <c r="CV17" s="624"/>
      <c r="CW17" s="624"/>
      <c r="CX17" s="624"/>
      <c r="CY17" s="625"/>
      <c r="CZ17" s="626">
        <v>14.1</v>
      </c>
      <c r="DA17" s="626"/>
      <c r="DB17" s="626"/>
      <c r="DC17" s="626"/>
      <c r="DD17" s="632" t="s">
        <v>122</v>
      </c>
      <c r="DE17" s="624"/>
      <c r="DF17" s="624"/>
      <c r="DG17" s="624"/>
      <c r="DH17" s="624"/>
      <c r="DI17" s="624"/>
      <c r="DJ17" s="624"/>
      <c r="DK17" s="624"/>
      <c r="DL17" s="624"/>
      <c r="DM17" s="624"/>
      <c r="DN17" s="624"/>
      <c r="DO17" s="624"/>
      <c r="DP17" s="625"/>
      <c r="DQ17" s="632">
        <v>3670563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30451</v>
      </c>
      <c r="S18" s="624"/>
      <c r="T18" s="624"/>
      <c r="U18" s="624"/>
      <c r="V18" s="624"/>
      <c r="W18" s="624"/>
      <c r="X18" s="624"/>
      <c r="Y18" s="625"/>
      <c r="Z18" s="626">
        <v>0.1</v>
      </c>
      <c r="AA18" s="626"/>
      <c r="AB18" s="626"/>
      <c r="AC18" s="626"/>
      <c r="AD18" s="627">
        <v>30451</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26720</v>
      </c>
      <c r="S19" s="624"/>
      <c r="T19" s="624"/>
      <c r="U19" s="624"/>
      <c r="V19" s="624"/>
      <c r="W19" s="624"/>
      <c r="X19" s="624"/>
      <c r="Y19" s="625"/>
      <c r="Z19" s="626">
        <v>0.1</v>
      </c>
      <c r="AA19" s="626"/>
      <c r="AB19" s="626"/>
      <c r="AC19" s="626"/>
      <c r="AD19" s="627">
        <v>26720</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2248</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3731</v>
      </c>
      <c r="S20" s="624"/>
      <c r="T20" s="624"/>
      <c r="U20" s="624"/>
      <c r="V20" s="624"/>
      <c r="W20" s="624"/>
      <c r="X20" s="624"/>
      <c r="Y20" s="625"/>
      <c r="Z20" s="626">
        <v>0</v>
      </c>
      <c r="AA20" s="626"/>
      <c r="AB20" s="626"/>
      <c r="AC20" s="626"/>
      <c r="AD20" s="627">
        <v>3731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2248</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26648116</v>
      </c>
      <c r="CS20" s="624"/>
      <c r="CT20" s="624"/>
      <c r="CU20" s="624"/>
      <c r="CV20" s="624"/>
      <c r="CW20" s="624"/>
      <c r="CX20" s="624"/>
      <c r="CY20" s="625"/>
      <c r="CZ20" s="626">
        <v>100</v>
      </c>
      <c r="DA20" s="626"/>
      <c r="DB20" s="626"/>
      <c r="DC20" s="626"/>
      <c r="DD20" s="632">
        <v>2943476</v>
      </c>
      <c r="DE20" s="624"/>
      <c r="DF20" s="624"/>
      <c r="DG20" s="624"/>
      <c r="DH20" s="624"/>
      <c r="DI20" s="624"/>
      <c r="DJ20" s="624"/>
      <c r="DK20" s="624"/>
      <c r="DL20" s="624"/>
      <c r="DM20" s="624"/>
      <c r="DN20" s="624"/>
      <c r="DO20" s="624"/>
      <c r="DP20" s="625"/>
      <c r="DQ20" s="632">
        <v>17588773</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10169697</v>
      </c>
      <c r="S21" s="624"/>
      <c r="T21" s="624"/>
      <c r="U21" s="624"/>
      <c r="V21" s="624"/>
      <c r="W21" s="624"/>
      <c r="X21" s="624"/>
      <c r="Y21" s="625"/>
      <c r="Z21" s="626">
        <v>37.200000000000003</v>
      </c>
      <c r="AA21" s="626"/>
      <c r="AB21" s="626"/>
      <c r="AC21" s="626"/>
      <c r="AD21" s="627">
        <v>8769875</v>
      </c>
      <c r="AE21" s="627"/>
      <c r="AF21" s="627"/>
      <c r="AG21" s="627"/>
      <c r="AH21" s="627"/>
      <c r="AI21" s="627"/>
      <c r="AJ21" s="627"/>
      <c r="AK21" s="627"/>
      <c r="AL21" s="628">
        <v>58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2248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8769875</v>
      </c>
      <c r="S22" s="624"/>
      <c r="T22" s="624"/>
      <c r="U22" s="624"/>
      <c r="V22" s="624"/>
      <c r="W22" s="624"/>
      <c r="X22" s="624"/>
      <c r="Y22" s="625"/>
      <c r="Z22" s="626">
        <v>32.1</v>
      </c>
      <c r="AA22" s="626"/>
      <c r="AB22" s="626"/>
      <c r="AC22" s="626"/>
      <c r="AD22" s="627">
        <v>8769875</v>
      </c>
      <c r="AE22" s="627"/>
      <c r="AF22" s="627"/>
      <c r="AG22" s="627"/>
      <c r="AH22" s="627"/>
      <c r="AI22" s="627"/>
      <c r="AJ22" s="627"/>
      <c r="AK22" s="627"/>
      <c r="AL22" s="628">
        <v>58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1399822</v>
      </c>
      <c r="S23" s="624"/>
      <c r="T23" s="624"/>
      <c r="U23" s="624"/>
      <c r="V23" s="624"/>
      <c r="W23" s="624"/>
      <c r="X23" s="624"/>
      <c r="Y23" s="625"/>
      <c r="Z23" s="626">
        <v>5.0999999999999996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12382622</v>
      </c>
      <c r="CS24" s="613"/>
      <c r="CT24" s="613"/>
      <c r="CU24" s="613"/>
      <c r="CV24" s="613"/>
      <c r="CW24" s="613"/>
      <c r="CX24" s="613"/>
      <c r="CY24" s="614"/>
      <c r="CZ24" s="617">
        <v>46.5</v>
      </c>
      <c r="DA24" s="618"/>
      <c r="DB24" s="618"/>
      <c r="DC24" s="634"/>
      <c r="DD24" s="658">
        <v>9389982</v>
      </c>
      <c r="DE24" s="613"/>
      <c r="DF24" s="613"/>
      <c r="DG24" s="613"/>
      <c r="DH24" s="613"/>
      <c r="DI24" s="613"/>
      <c r="DJ24" s="613"/>
      <c r="DK24" s="614"/>
      <c r="DL24" s="658">
        <v>8838499</v>
      </c>
      <c r="DM24" s="613"/>
      <c r="DN24" s="613"/>
      <c r="DO24" s="613"/>
      <c r="DP24" s="613"/>
      <c r="DQ24" s="613"/>
      <c r="DR24" s="613"/>
      <c r="DS24" s="613"/>
      <c r="DT24" s="613"/>
      <c r="DU24" s="613"/>
      <c r="DV24" s="614"/>
      <c r="DW24" s="617">
        <v>58.1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16501252</v>
      </c>
      <c r="S25" s="624"/>
      <c r="T25" s="624"/>
      <c r="U25" s="624"/>
      <c r="V25" s="624"/>
      <c r="W25" s="624"/>
      <c r="X25" s="624"/>
      <c r="Y25" s="625"/>
      <c r="Z25" s="626">
        <v>60.4</v>
      </c>
      <c r="AA25" s="626"/>
      <c r="AB25" s="626"/>
      <c r="AC25" s="626"/>
      <c r="AD25" s="627">
        <v>15101430</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4570916</v>
      </c>
      <c r="CS25" s="655"/>
      <c r="CT25" s="655"/>
      <c r="CU25" s="655"/>
      <c r="CV25" s="655"/>
      <c r="CW25" s="655"/>
      <c r="CX25" s="655"/>
      <c r="CY25" s="656"/>
      <c r="CZ25" s="628">
        <v>17.2</v>
      </c>
      <c r="DA25" s="653"/>
      <c r="DB25" s="653"/>
      <c r="DC25" s="657"/>
      <c r="DD25" s="632">
        <v>4276461</v>
      </c>
      <c r="DE25" s="655"/>
      <c r="DF25" s="655"/>
      <c r="DG25" s="655"/>
      <c r="DH25" s="655"/>
      <c r="DI25" s="655"/>
      <c r="DJ25" s="655"/>
      <c r="DK25" s="656"/>
      <c r="DL25" s="632">
        <v>4174834</v>
      </c>
      <c r="DM25" s="655"/>
      <c r="DN25" s="655"/>
      <c r="DO25" s="655"/>
      <c r="DP25" s="655"/>
      <c r="DQ25" s="655"/>
      <c r="DR25" s="655"/>
      <c r="DS25" s="655"/>
      <c r="DT25" s="655"/>
      <c r="DU25" s="655"/>
      <c r="DV25" s="656"/>
      <c r="DW25" s="628">
        <v>27.5</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4391</v>
      </c>
      <c r="S26" s="624"/>
      <c r="T26" s="624"/>
      <c r="U26" s="624"/>
      <c r="V26" s="624"/>
      <c r="W26" s="624"/>
      <c r="X26" s="624"/>
      <c r="Y26" s="625"/>
      <c r="Z26" s="626">
        <v>0</v>
      </c>
      <c r="AA26" s="626"/>
      <c r="AB26" s="626"/>
      <c r="AC26" s="626"/>
      <c r="AD26" s="627">
        <v>4391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2780546</v>
      </c>
      <c r="CS26" s="624"/>
      <c r="CT26" s="624"/>
      <c r="CU26" s="624"/>
      <c r="CV26" s="624"/>
      <c r="CW26" s="624"/>
      <c r="CX26" s="624"/>
      <c r="CY26" s="625"/>
      <c r="CZ26" s="628">
        <v>10.4</v>
      </c>
      <c r="DA26" s="653"/>
      <c r="DB26" s="653"/>
      <c r="DC26" s="657"/>
      <c r="DD26" s="632">
        <v>2703115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60214</v>
      </c>
      <c r="S27" s="624"/>
      <c r="T27" s="624"/>
      <c r="U27" s="624"/>
      <c r="V27" s="624"/>
      <c r="W27" s="624"/>
      <c r="X27" s="624"/>
      <c r="Y27" s="625"/>
      <c r="Z27" s="626">
        <v>0.2</v>
      </c>
      <c r="AA27" s="626"/>
      <c r="AB27" s="626"/>
      <c r="AC27" s="626"/>
      <c r="AD27" s="627">
        <v>78</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4992015</v>
      </c>
      <c r="BH27" s="624"/>
      <c r="BI27" s="624"/>
      <c r="BJ27" s="624"/>
      <c r="BK27" s="624"/>
      <c r="BL27" s="624"/>
      <c r="BM27" s="624"/>
      <c r="BN27" s="625"/>
      <c r="BO27" s="626">
        <v>100</v>
      </c>
      <c r="BP27" s="626"/>
      <c r="BQ27" s="626"/>
      <c r="BR27" s="626"/>
      <c r="BS27" s="627">
        <v>382076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4056501</v>
      </c>
      <c r="CS27" s="655"/>
      <c r="CT27" s="655"/>
      <c r="CU27" s="655"/>
      <c r="CV27" s="655"/>
      <c r="CW27" s="655"/>
      <c r="CX27" s="655"/>
      <c r="CY27" s="656"/>
      <c r="CZ27" s="628">
        <v>15.2</v>
      </c>
      <c r="DA27" s="653"/>
      <c r="DB27" s="653"/>
      <c r="DC27" s="657"/>
      <c r="DD27" s="632">
        <v>1442958</v>
      </c>
      <c r="DE27" s="655"/>
      <c r="DF27" s="655"/>
      <c r="DG27" s="655"/>
      <c r="DH27" s="655"/>
      <c r="DI27" s="655"/>
      <c r="DJ27" s="655"/>
      <c r="DK27" s="656"/>
      <c r="DL27" s="632">
        <v>994402</v>
      </c>
      <c r="DM27" s="655"/>
      <c r="DN27" s="655"/>
      <c r="DO27" s="655"/>
      <c r="DP27" s="655"/>
      <c r="DQ27" s="655"/>
      <c r="DR27" s="655"/>
      <c r="DS27" s="655"/>
      <c r="DT27" s="655"/>
      <c r="DU27" s="655"/>
      <c r="DV27" s="656"/>
      <c r="DW27" s="628">
        <v>6.5</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298202</v>
      </c>
      <c r="S28" s="624"/>
      <c r="T28" s="624"/>
      <c r="U28" s="624"/>
      <c r="V28" s="624"/>
      <c r="W28" s="624"/>
      <c r="X28" s="624"/>
      <c r="Y28" s="625"/>
      <c r="Z28" s="626">
        <v>1.1000000000000001</v>
      </c>
      <c r="AA28" s="626"/>
      <c r="AB28" s="626"/>
      <c r="AC28" s="626"/>
      <c r="AD28" s="627">
        <v>2316</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3755205</v>
      </c>
      <c r="CS28" s="624"/>
      <c r="CT28" s="624"/>
      <c r="CU28" s="624"/>
      <c r="CV28" s="624"/>
      <c r="CW28" s="624"/>
      <c r="CX28" s="624"/>
      <c r="CY28" s="625"/>
      <c r="CZ28" s="628">
        <v>14.1</v>
      </c>
      <c r="DA28" s="653"/>
      <c r="DB28" s="653"/>
      <c r="DC28" s="657"/>
      <c r="DD28" s="632">
        <v>3670563</v>
      </c>
      <c r="DE28" s="624"/>
      <c r="DF28" s="624"/>
      <c r="DG28" s="624"/>
      <c r="DH28" s="624"/>
      <c r="DI28" s="624"/>
      <c r="DJ28" s="624"/>
      <c r="DK28" s="625"/>
      <c r="DL28" s="632">
        <v>3669263</v>
      </c>
      <c r="DM28" s="624"/>
      <c r="DN28" s="624"/>
      <c r="DO28" s="624"/>
      <c r="DP28" s="624"/>
      <c r="DQ28" s="624"/>
      <c r="DR28" s="624"/>
      <c r="DS28" s="624"/>
      <c r="DT28" s="624"/>
      <c r="DU28" s="624"/>
      <c r="DV28" s="625"/>
      <c r="DW28" s="628">
        <v>24.1</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123930</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3755077</v>
      </c>
      <c r="CS29" s="655"/>
      <c r="CT29" s="655"/>
      <c r="CU29" s="655"/>
      <c r="CV29" s="655"/>
      <c r="CW29" s="655"/>
      <c r="CX29" s="655"/>
      <c r="CY29" s="656"/>
      <c r="CZ29" s="628">
        <v>14.1</v>
      </c>
      <c r="DA29" s="653"/>
      <c r="DB29" s="653"/>
      <c r="DC29" s="657"/>
      <c r="DD29" s="632">
        <v>3670435</v>
      </c>
      <c r="DE29" s="655"/>
      <c r="DF29" s="655"/>
      <c r="DG29" s="655"/>
      <c r="DH29" s="655"/>
      <c r="DI29" s="655"/>
      <c r="DJ29" s="655"/>
      <c r="DK29" s="656"/>
      <c r="DL29" s="632">
        <v>3669135</v>
      </c>
      <c r="DM29" s="655"/>
      <c r="DN29" s="655"/>
      <c r="DO29" s="655"/>
      <c r="DP29" s="655"/>
      <c r="DQ29" s="655"/>
      <c r="DR29" s="655"/>
      <c r="DS29" s="655"/>
      <c r="DT29" s="655"/>
      <c r="DU29" s="655"/>
      <c r="DV29" s="656"/>
      <c r="DW29" s="628">
        <v>24.1</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3497004</v>
      </c>
      <c r="S30" s="624"/>
      <c r="T30" s="624"/>
      <c r="U30" s="624"/>
      <c r="V30" s="624"/>
      <c r="W30" s="624"/>
      <c r="X30" s="624"/>
      <c r="Y30" s="625"/>
      <c r="Z30" s="626">
        <v>12.8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3687755</v>
      </c>
      <c r="CS30" s="624"/>
      <c r="CT30" s="624"/>
      <c r="CU30" s="624"/>
      <c r="CV30" s="624"/>
      <c r="CW30" s="624"/>
      <c r="CX30" s="624"/>
      <c r="CY30" s="625"/>
      <c r="CZ30" s="628">
        <v>13.8</v>
      </c>
      <c r="DA30" s="653"/>
      <c r="DB30" s="653"/>
      <c r="DC30" s="657"/>
      <c r="DD30" s="632">
        <v>3603848</v>
      </c>
      <c r="DE30" s="624"/>
      <c r="DF30" s="624"/>
      <c r="DG30" s="624"/>
      <c r="DH30" s="624"/>
      <c r="DI30" s="624"/>
      <c r="DJ30" s="624"/>
      <c r="DK30" s="625"/>
      <c r="DL30" s="632">
        <v>3602548</v>
      </c>
      <c r="DM30" s="624"/>
      <c r="DN30" s="624"/>
      <c r="DO30" s="624"/>
      <c r="DP30" s="624"/>
      <c r="DQ30" s="624"/>
      <c r="DR30" s="624"/>
      <c r="DS30" s="624"/>
      <c r="DT30" s="624"/>
      <c r="DU30" s="624"/>
      <c r="DV30" s="625"/>
      <c r="DW30" s="628">
        <v>23.7</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97.6</v>
      </c>
      <c r="BN31" s="667"/>
      <c r="BO31" s="667"/>
      <c r="BP31" s="667"/>
      <c r="BQ31" s="668"/>
      <c r="BR31" s="679">
        <v>99.5</v>
      </c>
      <c r="BS31" s="667"/>
      <c r="BT31" s="667"/>
      <c r="BU31" s="667"/>
      <c r="BV31" s="667"/>
      <c r="BW31" s="667"/>
      <c r="BX31" s="618">
        <v>98.1</v>
      </c>
      <c r="BY31" s="667"/>
      <c r="BZ31" s="667"/>
      <c r="CA31" s="667"/>
      <c r="CB31" s="668"/>
      <c r="CD31" s="661"/>
      <c r="CE31" s="662"/>
      <c r="CF31" s="620" t="s">
        <v>300</v>
      </c>
      <c r="CG31" s="621"/>
      <c r="CH31" s="621"/>
      <c r="CI31" s="621"/>
      <c r="CJ31" s="621"/>
      <c r="CK31" s="621"/>
      <c r="CL31" s="621"/>
      <c r="CM31" s="621"/>
      <c r="CN31" s="621"/>
      <c r="CO31" s="621"/>
      <c r="CP31" s="621"/>
      <c r="CQ31" s="622"/>
      <c r="CR31" s="623">
        <v>67322</v>
      </c>
      <c r="CS31" s="655"/>
      <c r="CT31" s="655"/>
      <c r="CU31" s="655"/>
      <c r="CV31" s="655"/>
      <c r="CW31" s="655"/>
      <c r="CX31" s="655"/>
      <c r="CY31" s="656"/>
      <c r="CZ31" s="628">
        <v>0.3</v>
      </c>
      <c r="DA31" s="653"/>
      <c r="DB31" s="653"/>
      <c r="DC31" s="657"/>
      <c r="DD31" s="632">
        <v>66587</v>
      </c>
      <c r="DE31" s="655"/>
      <c r="DF31" s="655"/>
      <c r="DG31" s="655"/>
      <c r="DH31" s="655"/>
      <c r="DI31" s="655"/>
      <c r="DJ31" s="655"/>
      <c r="DK31" s="656"/>
      <c r="DL31" s="632">
        <v>66587</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1960073</v>
      </c>
      <c r="S32" s="624"/>
      <c r="T32" s="624"/>
      <c r="U32" s="624"/>
      <c r="V32" s="624"/>
      <c r="W32" s="624"/>
      <c r="X32" s="624"/>
      <c r="Y32" s="625"/>
      <c r="Z32" s="626">
        <v>7.2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98.8</v>
      </c>
      <c r="BH32" s="655"/>
      <c r="BI32" s="655"/>
      <c r="BJ32" s="655"/>
      <c r="BK32" s="655"/>
      <c r="BL32" s="655"/>
      <c r="BM32" s="629">
        <v>97.7</v>
      </c>
      <c r="BN32" s="655"/>
      <c r="BO32" s="655"/>
      <c r="BP32" s="655"/>
      <c r="BQ32" s="678"/>
      <c r="BR32" s="680">
        <v>99.5</v>
      </c>
      <c r="BS32" s="655"/>
      <c r="BT32" s="655"/>
      <c r="BU32" s="655"/>
      <c r="BV32" s="655"/>
      <c r="BW32" s="655"/>
      <c r="BX32" s="629">
        <v>98.7</v>
      </c>
      <c r="BY32" s="655"/>
      <c r="BZ32" s="655"/>
      <c r="CA32" s="655"/>
      <c r="CB32" s="678"/>
      <c r="CD32" s="663"/>
      <c r="CE32" s="664"/>
      <c r="CF32" s="620" t="s">
        <v>304</v>
      </c>
      <c r="CG32" s="621"/>
      <c r="CH32" s="621"/>
      <c r="CI32" s="621"/>
      <c r="CJ32" s="621"/>
      <c r="CK32" s="621"/>
      <c r="CL32" s="621"/>
      <c r="CM32" s="621"/>
      <c r="CN32" s="621"/>
      <c r="CO32" s="621"/>
      <c r="CP32" s="621"/>
      <c r="CQ32" s="622"/>
      <c r="CR32" s="623">
        <v>128</v>
      </c>
      <c r="CS32" s="624"/>
      <c r="CT32" s="624"/>
      <c r="CU32" s="624"/>
      <c r="CV32" s="624"/>
      <c r="CW32" s="624"/>
      <c r="CX32" s="624"/>
      <c r="CY32" s="625"/>
      <c r="CZ32" s="628">
        <v>0</v>
      </c>
      <c r="DA32" s="653"/>
      <c r="DB32" s="653"/>
      <c r="DC32" s="657"/>
      <c r="DD32" s="632">
        <v>128</v>
      </c>
      <c r="DE32" s="624"/>
      <c r="DF32" s="624"/>
      <c r="DG32" s="624"/>
      <c r="DH32" s="624"/>
      <c r="DI32" s="624"/>
      <c r="DJ32" s="624"/>
      <c r="DK32" s="625"/>
      <c r="DL32" s="632">
        <v>128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31754</v>
      </c>
      <c r="S33" s="624"/>
      <c r="T33" s="624"/>
      <c r="U33" s="624"/>
      <c r="V33" s="624"/>
      <c r="W33" s="624"/>
      <c r="X33" s="624"/>
      <c r="Y33" s="625"/>
      <c r="Z33" s="626">
        <v>0.1</v>
      </c>
      <c r="AA33" s="626"/>
      <c r="AB33" s="626"/>
      <c r="AC33" s="626"/>
      <c r="AD33" s="627">
        <v>7052</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97.2</v>
      </c>
      <c r="BN33" s="682"/>
      <c r="BO33" s="682"/>
      <c r="BP33" s="682"/>
      <c r="BQ33" s="684"/>
      <c r="BR33" s="681">
        <v>99.4</v>
      </c>
      <c r="BS33" s="682"/>
      <c r="BT33" s="682"/>
      <c r="BU33" s="682"/>
      <c r="BV33" s="682"/>
      <c r="BW33" s="682"/>
      <c r="BX33" s="683">
        <v>97.6</v>
      </c>
      <c r="BY33" s="682"/>
      <c r="BZ33" s="682"/>
      <c r="CA33" s="682"/>
      <c r="CB33" s="684"/>
      <c r="CD33" s="620" t="s">
        <v>307</v>
      </c>
      <c r="CE33" s="621"/>
      <c r="CF33" s="621"/>
      <c r="CG33" s="621"/>
      <c r="CH33" s="621"/>
      <c r="CI33" s="621"/>
      <c r="CJ33" s="621"/>
      <c r="CK33" s="621"/>
      <c r="CL33" s="621"/>
      <c r="CM33" s="621"/>
      <c r="CN33" s="621"/>
      <c r="CO33" s="621"/>
      <c r="CP33" s="621"/>
      <c r="CQ33" s="622"/>
      <c r="CR33" s="623">
        <v>11155875</v>
      </c>
      <c r="CS33" s="655"/>
      <c r="CT33" s="655"/>
      <c r="CU33" s="655"/>
      <c r="CV33" s="655"/>
      <c r="CW33" s="655"/>
      <c r="CX33" s="655"/>
      <c r="CY33" s="656"/>
      <c r="CZ33" s="628">
        <v>41.9</v>
      </c>
      <c r="DA33" s="653"/>
      <c r="DB33" s="653"/>
      <c r="DC33" s="657"/>
      <c r="DD33" s="632">
        <v>7794395</v>
      </c>
      <c r="DE33" s="655"/>
      <c r="DF33" s="655"/>
      <c r="DG33" s="655"/>
      <c r="DH33" s="655"/>
      <c r="DI33" s="655"/>
      <c r="DJ33" s="655"/>
      <c r="DK33" s="656"/>
      <c r="DL33" s="632">
        <v>4962051</v>
      </c>
      <c r="DM33" s="655"/>
      <c r="DN33" s="655"/>
      <c r="DO33" s="655"/>
      <c r="DP33" s="655"/>
      <c r="DQ33" s="655"/>
      <c r="DR33" s="655"/>
      <c r="DS33" s="655"/>
      <c r="DT33" s="655"/>
      <c r="DU33" s="655"/>
      <c r="DV33" s="656"/>
      <c r="DW33" s="628">
        <v>32.6</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585605</v>
      </c>
      <c r="S34" s="624"/>
      <c r="T34" s="624"/>
      <c r="U34" s="624"/>
      <c r="V34" s="624"/>
      <c r="W34" s="624"/>
      <c r="X34" s="624"/>
      <c r="Y34" s="625"/>
      <c r="Z34" s="626">
        <v>2.1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4277494</v>
      </c>
      <c r="CS34" s="624"/>
      <c r="CT34" s="624"/>
      <c r="CU34" s="624"/>
      <c r="CV34" s="624"/>
      <c r="CW34" s="624"/>
      <c r="CX34" s="624"/>
      <c r="CY34" s="625"/>
      <c r="CZ34" s="628">
        <v>16.100000000000001</v>
      </c>
      <c r="DA34" s="653"/>
      <c r="DB34" s="653"/>
      <c r="DC34" s="657"/>
      <c r="DD34" s="632">
        <v>2767613</v>
      </c>
      <c r="DE34" s="624"/>
      <c r="DF34" s="624"/>
      <c r="DG34" s="624"/>
      <c r="DH34" s="624"/>
      <c r="DI34" s="624"/>
      <c r="DJ34" s="624"/>
      <c r="DK34" s="625"/>
      <c r="DL34" s="632">
        <v>2092865</v>
      </c>
      <c r="DM34" s="624"/>
      <c r="DN34" s="624"/>
      <c r="DO34" s="624"/>
      <c r="DP34" s="624"/>
      <c r="DQ34" s="624"/>
      <c r="DR34" s="624"/>
      <c r="DS34" s="624"/>
      <c r="DT34" s="624"/>
      <c r="DU34" s="624"/>
      <c r="DV34" s="625"/>
      <c r="DW34" s="628">
        <v>13.8</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1007788</v>
      </c>
      <c r="S35" s="624"/>
      <c r="T35" s="624"/>
      <c r="U35" s="624"/>
      <c r="V35" s="624"/>
      <c r="W35" s="624"/>
      <c r="X35" s="624"/>
      <c r="Y35" s="625"/>
      <c r="Z35" s="626">
        <v>3.7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231378</v>
      </c>
      <c r="CS35" s="655"/>
      <c r="CT35" s="655"/>
      <c r="CU35" s="655"/>
      <c r="CV35" s="655"/>
      <c r="CW35" s="655"/>
      <c r="CX35" s="655"/>
      <c r="CY35" s="656"/>
      <c r="CZ35" s="628">
        <v>0.9</v>
      </c>
      <c r="DA35" s="653"/>
      <c r="DB35" s="653"/>
      <c r="DC35" s="657"/>
      <c r="DD35" s="632">
        <v>208959</v>
      </c>
      <c r="DE35" s="655"/>
      <c r="DF35" s="655"/>
      <c r="DG35" s="655"/>
      <c r="DH35" s="655"/>
      <c r="DI35" s="655"/>
      <c r="DJ35" s="655"/>
      <c r="DK35" s="656"/>
      <c r="DL35" s="632">
        <v>192789</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809748</v>
      </c>
      <c r="S36" s="624"/>
      <c r="T36" s="624"/>
      <c r="U36" s="624"/>
      <c r="V36" s="624"/>
      <c r="W36" s="624"/>
      <c r="X36" s="624"/>
      <c r="Y36" s="625"/>
      <c r="Z36" s="626">
        <v>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3862785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66931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3177556</v>
      </c>
      <c r="CS36" s="624"/>
      <c r="CT36" s="624"/>
      <c r="CU36" s="624"/>
      <c r="CV36" s="624"/>
      <c r="CW36" s="624"/>
      <c r="CX36" s="624"/>
      <c r="CY36" s="625"/>
      <c r="CZ36" s="628">
        <v>11.9</v>
      </c>
      <c r="DA36" s="653"/>
      <c r="DB36" s="653"/>
      <c r="DC36" s="657"/>
      <c r="DD36" s="632">
        <v>2454152</v>
      </c>
      <c r="DE36" s="624"/>
      <c r="DF36" s="624"/>
      <c r="DG36" s="624"/>
      <c r="DH36" s="624"/>
      <c r="DI36" s="624"/>
      <c r="DJ36" s="624"/>
      <c r="DK36" s="625"/>
      <c r="DL36" s="632">
        <v>1123610</v>
      </c>
      <c r="DM36" s="624"/>
      <c r="DN36" s="624"/>
      <c r="DO36" s="624"/>
      <c r="DP36" s="624"/>
      <c r="DQ36" s="624"/>
      <c r="DR36" s="624"/>
      <c r="DS36" s="624"/>
      <c r="DT36" s="624"/>
      <c r="DU36" s="624"/>
      <c r="DV36" s="625"/>
      <c r="DW36" s="628">
        <v>7.4</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565543</v>
      </c>
      <c r="S37" s="624"/>
      <c r="T37" s="624"/>
      <c r="U37" s="624"/>
      <c r="V37" s="624"/>
      <c r="W37" s="624"/>
      <c r="X37" s="624"/>
      <c r="Y37" s="625"/>
      <c r="Z37" s="626">
        <v>2.1</v>
      </c>
      <c r="AA37" s="626"/>
      <c r="AB37" s="626"/>
      <c r="AC37" s="626"/>
      <c r="AD37" s="627">
        <v>4764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1195489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23109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24552</v>
      </c>
      <c r="CS37" s="655"/>
      <c r="CT37" s="655"/>
      <c r="CU37" s="655"/>
      <c r="CV37" s="655"/>
      <c r="CW37" s="655"/>
      <c r="CX37" s="655"/>
      <c r="CY37" s="656"/>
      <c r="CZ37" s="628">
        <v>0.1</v>
      </c>
      <c r="DA37" s="653"/>
      <c r="DB37" s="653"/>
      <c r="DC37" s="657"/>
      <c r="DD37" s="632">
        <v>24552</v>
      </c>
      <c r="DE37" s="655"/>
      <c r="DF37" s="655"/>
      <c r="DG37" s="655"/>
      <c r="DH37" s="655"/>
      <c r="DI37" s="655"/>
      <c r="DJ37" s="655"/>
      <c r="DK37" s="656"/>
      <c r="DL37" s="632">
        <v>1385</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1881200</v>
      </c>
      <c r="S38" s="624"/>
      <c r="T38" s="624"/>
      <c r="U38" s="624"/>
      <c r="V38" s="624"/>
      <c r="W38" s="624"/>
      <c r="X38" s="624"/>
      <c r="Y38" s="625"/>
      <c r="Z38" s="626">
        <v>6.9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687211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4171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2289956</v>
      </c>
      <c r="CS38" s="624"/>
      <c r="CT38" s="624"/>
      <c r="CU38" s="624"/>
      <c r="CV38" s="624"/>
      <c r="CW38" s="624"/>
      <c r="CX38" s="624"/>
      <c r="CY38" s="625"/>
      <c r="CZ38" s="628">
        <v>8.6</v>
      </c>
      <c r="DA38" s="653"/>
      <c r="DB38" s="653"/>
      <c r="DC38" s="657"/>
      <c r="DD38" s="632">
        <v>2000223</v>
      </c>
      <c r="DE38" s="624"/>
      <c r="DF38" s="624"/>
      <c r="DG38" s="624"/>
      <c r="DH38" s="624"/>
      <c r="DI38" s="624"/>
      <c r="DJ38" s="624"/>
      <c r="DK38" s="625"/>
      <c r="DL38" s="632">
        <v>1548707</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189625</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6160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1005411</v>
      </c>
      <c r="CS39" s="655"/>
      <c r="CT39" s="655"/>
      <c r="CU39" s="655"/>
      <c r="CV39" s="655"/>
      <c r="CW39" s="655"/>
      <c r="CX39" s="655"/>
      <c r="CY39" s="656"/>
      <c r="CZ39" s="628">
        <v>3.8</v>
      </c>
      <c r="DA39" s="653"/>
      <c r="DB39" s="653"/>
      <c r="DC39" s="657"/>
      <c r="DD39" s="632">
        <v>359368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82400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174080</v>
      </c>
      <c r="CS40" s="624"/>
      <c r="CT40" s="624"/>
      <c r="CU40" s="624"/>
      <c r="CV40" s="624"/>
      <c r="CW40" s="624"/>
      <c r="CX40" s="624"/>
      <c r="CY40" s="625"/>
      <c r="CZ40" s="628">
        <v>0.7</v>
      </c>
      <c r="DA40" s="653"/>
      <c r="DB40" s="653"/>
      <c r="DC40" s="657"/>
      <c r="DD40" s="632">
        <v>4080</v>
      </c>
      <c r="DE40" s="624"/>
      <c r="DF40" s="624"/>
      <c r="DG40" s="624"/>
      <c r="DH40" s="624"/>
      <c r="DI40" s="624"/>
      <c r="DJ40" s="624"/>
      <c r="DK40" s="625"/>
      <c r="DL40" s="632">
        <v>4080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27326704</v>
      </c>
      <c r="S41" s="696"/>
      <c r="T41" s="696"/>
      <c r="U41" s="696"/>
      <c r="V41" s="696"/>
      <c r="W41" s="696"/>
      <c r="X41" s="696"/>
      <c r="Y41" s="700"/>
      <c r="Z41" s="701">
        <v>100</v>
      </c>
      <c r="AA41" s="701"/>
      <c r="AB41" s="701"/>
      <c r="AC41" s="701"/>
      <c r="AD41" s="702">
        <v>15120031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298672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1491788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485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3109619</v>
      </c>
      <c r="CS42" s="655"/>
      <c r="CT42" s="655"/>
      <c r="CU42" s="655"/>
      <c r="CV42" s="655"/>
      <c r="CW42" s="655"/>
      <c r="CX42" s="655"/>
      <c r="CY42" s="656"/>
      <c r="CZ42" s="628">
        <v>11.7</v>
      </c>
      <c r="DA42" s="653"/>
      <c r="DB42" s="653"/>
      <c r="DC42" s="657"/>
      <c r="DD42" s="632">
        <v>404396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75523</v>
      </c>
      <c r="CS43" s="655"/>
      <c r="CT43" s="655"/>
      <c r="CU43" s="655"/>
      <c r="CV43" s="655"/>
      <c r="CW43" s="655"/>
      <c r="CX43" s="655"/>
      <c r="CY43" s="656"/>
      <c r="CZ43" s="628">
        <v>0.3</v>
      </c>
      <c r="DA43" s="653"/>
      <c r="DB43" s="653"/>
      <c r="DC43" s="657"/>
      <c r="DD43" s="632">
        <v>75331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2943476</v>
      </c>
      <c r="CS44" s="624"/>
      <c r="CT44" s="624"/>
      <c r="CU44" s="624"/>
      <c r="CV44" s="624"/>
      <c r="CW44" s="624"/>
      <c r="CX44" s="624"/>
      <c r="CY44" s="625"/>
      <c r="CZ44" s="628">
        <v>11</v>
      </c>
      <c r="DA44" s="629"/>
      <c r="DB44" s="629"/>
      <c r="DC44" s="635"/>
      <c r="DD44" s="632">
        <v>340255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1429424</v>
      </c>
      <c r="CS45" s="655"/>
      <c r="CT45" s="655"/>
      <c r="CU45" s="655"/>
      <c r="CV45" s="655"/>
      <c r="CW45" s="655"/>
      <c r="CX45" s="655"/>
      <c r="CY45" s="656"/>
      <c r="CZ45" s="628">
        <v>5.4</v>
      </c>
      <c r="DA45" s="653"/>
      <c r="DB45" s="653"/>
      <c r="DC45" s="657"/>
      <c r="DD45" s="632">
        <v>109729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1479883</v>
      </c>
      <c r="CS46" s="624"/>
      <c r="CT46" s="624"/>
      <c r="CU46" s="624"/>
      <c r="CV46" s="624"/>
      <c r="CW46" s="624"/>
      <c r="CX46" s="624"/>
      <c r="CY46" s="625"/>
      <c r="CZ46" s="628">
        <v>5.6</v>
      </c>
      <c r="DA46" s="629"/>
      <c r="DB46" s="629"/>
      <c r="DC46" s="635"/>
      <c r="DD46" s="632">
        <v>225157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166143</v>
      </c>
      <c r="CS47" s="655"/>
      <c r="CT47" s="655"/>
      <c r="CU47" s="655"/>
      <c r="CV47" s="655"/>
      <c r="CW47" s="655"/>
      <c r="CX47" s="655"/>
      <c r="CY47" s="656"/>
      <c r="CZ47" s="628">
        <v>0.6</v>
      </c>
      <c r="DA47" s="653"/>
      <c r="DB47" s="653"/>
      <c r="DC47" s="657"/>
      <c r="DD47" s="632">
        <v>64141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26648116</v>
      </c>
      <c r="CS49" s="682"/>
      <c r="CT49" s="682"/>
      <c r="CU49" s="682"/>
      <c r="CV49" s="682"/>
      <c r="CW49" s="682"/>
      <c r="CX49" s="682"/>
      <c r="CY49" s="711"/>
      <c r="CZ49" s="703">
        <v>100</v>
      </c>
      <c r="DA49" s="712"/>
      <c r="DB49" s="712"/>
      <c r="DC49" s="713"/>
      <c r="DD49" s="714">
        <v>17588773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gtJyQN4TvOM/3ypMdo8LoWR9hmSWFSqIVM2MbGON6XRfPyPLREk67UanKnwStQ0fvs6qh2STPiIlrIMnN/DvA==" saltValue="b9hHc6B3X3JpWg6SYrkvR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27371</v>
      </c>
      <c r="R7" s="753"/>
      <c r="S7" s="753"/>
      <c r="T7" s="753"/>
      <c r="U7" s="753"/>
      <c r="V7" s="753">
        <v>26693</v>
      </c>
      <c r="W7" s="753"/>
      <c r="X7" s="753"/>
      <c r="Y7" s="753"/>
      <c r="Z7" s="753"/>
      <c r="AA7" s="753">
        <v>679</v>
      </c>
      <c r="AB7" s="753"/>
      <c r="AC7" s="753"/>
      <c r="AD7" s="753"/>
      <c r="AE7" s="754"/>
      <c r="AF7" s="755">
        <v>593</v>
      </c>
      <c r="AG7" s="756"/>
      <c r="AH7" s="756"/>
      <c r="AI7" s="756"/>
      <c r="AJ7" s="757"/>
      <c r="AK7" s="758">
        <v>18</v>
      </c>
      <c r="AL7" s="759"/>
      <c r="AM7" s="759"/>
      <c r="AN7" s="759"/>
      <c r="AO7" s="759"/>
      <c r="AP7" s="759">
        <v>27814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-4</v>
      </c>
      <c r="CI7" s="744"/>
      <c r="CJ7" s="744"/>
      <c r="CK7" s="744"/>
      <c r="CL7" s="745"/>
      <c r="CM7" s="743">
        <v>46</v>
      </c>
      <c r="CN7" s="744"/>
      <c r="CO7" s="744"/>
      <c r="CP7" s="744"/>
      <c r="CQ7" s="745"/>
      <c r="CR7" s="743">
        <v>45</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0</v>
      </c>
      <c r="CI8" s="777"/>
      <c r="CJ8" s="777"/>
      <c r="CK8" s="777"/>
      <c r="CL8" s="778"/>
      <c r="CM8" s="776">
        <v>94</v>
      </c>
      <c r="CN8" s="777"/>
      <c r="CO8" s="777"/>
      <c r="CP8" s="777"/>
      <c r="CQ8" s="778"/>
      <c r="CR8" s="776">
        <v>1</v>
      </c>
      <c r="CS8" s="777"/>
      <c r="CT8" s="777"/>
      <c r="CU8" s="777"/>
      <c r="CV8" s="778"/>
      <c r="CW8" s="776">
        <v>5</v>
      </c>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554</v>
      </c>
      <c r="BT9" s="774"/>
      <c r="BU9" s="774"/>
      <c r="BV9" s="774"/>
      <c r="BW9" s="774"/>
      <c r="BX9" s="774"/>
      <c r="BY9" s="774"/>
      <c r="BZ9" s="774"/>
      <c r="CA9" s="774"/>
      <c r="CB9" s="774"/>
      <c r="CC9" s="774"/>
      <c r="CD9" s="774"/>
      <c r="CE9" s="774"/>
      <c r="CF9" s="774"/>
      <c r="CG9" s="775"/>
      <c r="CH9" s="776">
        <v>0</v>
      </c>
      <c r="CI9" s="777"/>
      <c r="CJ9" s="777"/>
      <c r="CK9" s="777"/>
      <c r="CL9" s="778"/>
      <c r="CM9" s="776">
        <v>5</v>
      </c>
      <c r="CN9" s="777"/>
      <c r="CO9" s="777"/>
      <c r="CP9" s="777"/>
      <c r="CQ9" s="778"/>
      <c r="CR9" s="776">
        <v>2</v>
      </c>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555</v>
      </c>
      <c r="BT10" s="774"/>
      <c r="BU10" s="774"/>
      <c r="BV10" s="774"/>
      <c r="BW10" s="774"/>
      <c r="BX10" s="774"/>
      <c r="BY10" s="774"/>
      <c r="BZ10" s="774"/>
      <c r="CA10" s="774"/>
      <c r="CB10" s="774"/>
      <c r="CC10" s="774"/>
      <c r="CD10" s="774"/>
      <c r="CE10" s="774"/>
      <c r="CF10" s="774"/>
      <c r="CG10" s="775"/>
      <c r="CH10" s="776">
        <v>13</v>
      </c>
      <c r="CI10" s="777"/>
      <c r="CJ10" s="777"/>
      <c r="CK10" s="777"/>
      <c r="CL10" s="778"/>
      <c r="CM10" s="776">
        <v>70</v>
      </c>
      <c r="CN10" s="777"/>
      <c r="CO10" s="777"/>
      <c r="CP10" s="777"/>
      <c r="CQ10" s="778"/>
      <c r="CR10" s="776">
        <v>30</v>
      </c>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556</v>
      </c>
      <c r="BT11" s="774"/>
      <c r="BU11" s="774"/>
      <c r="BV11" s="774"/>
      <c r="BW11" s="774"/>
      <c r="BX11" s="774"/>
      <c r="BY11" s="774"/>
      <c r="BZ11" s="774"/>
      <c r="CA11" s="774"/>
      <c r="CB11" s="774"/>
      <c r="CC11" s="774"/>
      <c r="CD11" s="774"/>
      <c r="CE11" s="774"/>
      <c r="CF11" s="774"/>
      <c r="CG11" s="775"/>
      <c r="CH11" s="776">
        <v>-4</v>
      </c>
      <c r="CI11" s="777"/>
      <c r="CJ11" s="777"/>
      <c r="CK11" s="777"/>
      <c r="CL11" s="778"/>
      <c r="CM11" s="776">
        <v>692</v>
      </c>
      <c r="CN11" s="777"/>
      <c r="CO11" s="777"/>
      <c r="CP11" s="777"/>
      <c r="CQ11" s="778"/>
      <c r="CR11" s="776">
        <v>100</v>
      </c>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27371</v>
      </c>
      <c r="R23" s="793"/>
      <c r="S23" s="793"/>
      <c r="T23" s="793"/>
      <c r="U23" s="793"/>
      <c r="V23" s="793">
        <v>26693</v>
      </c>
      <c r="W23" s="793"/>
      <c r="X23" s="793"/>
      <c r="Y23" s="793"/>
      <c r="Z23" s="793"/>
      <c r="AA23" s="793">
        <v>679</v>
      </c>
      <c r="AB23" s="793"/>
      <c r="AC23" s="793"/>
      <c r="AD23" s="793"/>
      <c r="AE23" s="794"/>
      <c r="AF23" s="795">
        <v>593</v>
      </c>
      <c r="AG23" s="793"/>
      <c r="AH23" s="793"/>
      <c r="AI23" s="793"/>
      <c r="AJ23" s="796"/>
      <c r="AK23" s="797"/>
      <c r="AL23" s="798"/>
      <c r="AM23" s="798"/>
      <c r="AN23" s="798"/>
      <c r="AO23" s="798"/>
      <c r="AP23" s="793">
        <v>27814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4113</v>
      </c>
      <c r="R28" s="823"/>
      <c r="S28" s="823"/>
      <c r="T28" s="823"/>
      <c r="U28" s="823"/>
      <c r="V28" s="823">
        <v>4046</v>
      </c>
      <c r="W28" s="823"/>
      <c r="X28" s="823"/>
      <c r="Y28" s="823"/>
      <c r="Z28" s="823"/>
      <c r="AA28" s="823">
        <v>67</v>
      </c>
      <c r="AB28" s="823"/>
      <c r="AC28" s="823"/>
      <c r="AD28" s="823"/>
      <c r="AE28" s="824"/>
      <c r="AF28" s="825">
        <v>67</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1258</v>
      </c>
      <c r="R29" s="784"/>
      <c r="S29" s="784"/>
      <c r="T29" s="784"/>
      <c r="U29" s="784"/>
      <c r="V29" s="784">
        <v>1242</v>
      </c>
      <c r="W29" s="784"/>
      <c r="X29" s="784"/>
      <c r="Y29" s="784"/>
      <c r="Z29" s="784"/>
      <c r="AA29" s="784">
        <v>17</v>
      </c>
      <c r="AB29" s="784"/>
      <c r="AC29" s="784"/>
      <c r="AD29" s="784"/>
      <c r="AE29" s="785"/>
      <c r="AF29" s="786">
        <v>17</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5266</v>
      </c>
      <c r="R30" s="784"/>
      <c r="S30" s="784"/>
      <c r="T30" s="784"/>
      <c r="U30" s="784"/>
      <c r="V30" s="784">
        <v>5095</v>
      </c>
      <c r="W30" s="784"/>
      <c r="X30" s="784"/>
      <c r="Y30" s="784"/>
      <c r="Z30" s="784"/>
      <c r="AA30" s="784">
        <v>170</v>
      </c>
      <c r="AB30" s="784"/>
      <c r="AC30" s="784"/>
      <c r="AD30" s="784"/>
      <c r="AE30" s="785"/>
      <c r="AF30" s="786">
        <v>170</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143</v>
      </c>
      <c r="C31" s="781"/>
      <c r="D31" s="781"/>
      <c r="E31" s="781"/>
      <c r="F31" s="781"/>
      <c r="G31" s="781"/>
      <c r="H31" s="781"/>
      <c r="I31" s="781"/>
      <c r="J31" s="781"/>
      <c r="K31" s="781"/>
      <c r="L31" s="781"/>
      <c r="M31" s="781"/>
      <c r="N31" s="781"/>
      <c r="O31" s="781"/>
      <c r="P31" s="782"/>
      <c r="Q31" s="783">
        <v>2653</v>
      </c>
      <c r="R31" s="784"/>
      <c r="S31" s="784"/>
      <c r="T31" s="784"/>
      <c r="U31" s="784"/>
      <c r="V31" s="784">
        <v>2571</v>
      </c>
      <c r="W31" s="784"/>
      <c r="X31" s="784"/>
      <c r="Y31" s="784"/>
      <c r="Z31" s="784"/>
      <c r="AA31" s="784">
        <v>82</v>
      </c>
      <c r="AB31" s="784"/>
      <c r="AC31" s="784"/>
      <c r="AD31" s="784"/>
      <c r="AE31" s="785"/>
      <c r="AF31" s="786">
        <v>-107</v>
      </c>
      <c r="AG31" s="787"/>
      <c r="AH31" s="787"/>
      <c r="AI31" s="787"/>
      <c r="AJ31" s="788"/>
      <c r="AK31" s="834">
        <v>687</v>
      </c>
      <c r="AL31" s="830"/>
      <c r="AM31" s="830"/>
      <c r="AN31" s="830"/>
      <c r="AO31" s="830"/>
      <c r="AP31" s="830">
        <v>984</v>
      </c>
      <c r="AQ31" s="830"/>
      <c r="AR31" s="830"/>
      <c r="AS31" s="830"/>
      <c r="AT31" s="830"/>
      <c r="AU31" s="830">
        <v>599</v>
      </c>
      <c r="AV31" s="830"/>
      <c r="AW31" s="830"/>
      <c r="AX31" s="830"/>
      <c r="AY31" s="830"/>
      <c r="AZ31" s="831">
        <v>5</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392</v>
      </c>
      <c r="C32" s="781"/>
      <c r="D32" s="781"/>
      <c r="E32" s="781"/>
      <c r="F32" s="781"/>
      <c r="G32" s="781"/>
      <c r="H32" s="781"/>
      <c r="I32" s="781"/>
      <c r="J32" s="781"/>
      <c r="K32" s="781"/>
      <c r="L32" s="781"/>
      <c r="M32" s="781"/>
      <c r="N32" s="781"/>
      <c r="O32" s="781"/>
      <c r="P32" s="782"/>
      <c r="Q32" s="783">
        <v>996</v>
      </c>
      <c r="R32" s="784"/>
      <c r="S32" s="784"/>
      <c r="T32" s="784"/>
      <c r="U32" s="784"/>
      <c r="V32" s="784">
        <v>969</v>
      </c>
      <c r="W32" s="784"/>
      <c r="X32" s="784"/>
      <c r="Y32" s="784"/>
      <c r="Z32" s="784"/>
      <c r="AA32" s="784">
        <v>28</v>
      </c>
      <c r="AB32" s="784"/>
      <c r="AC32" s="784"/>
      <c r="AD32" s="784"/>
      <c r="AE32" s="785"/>
      <c r="AF32" s="786">
        <v>1123</v>
      </c>
      <c r="AG32" s="787"/>
      <c r="AH32" s="787"/>
      <c r="AI32" s="787"/>
      <c r="AJ32" s="788"/>
      <c r="AK32" s="834">
        <v>190</v>
      </c>
      <c r="AL32" s="830"/>
      <c r="AM32" s="830"/>
      <c r="AN32" s="830"/>
      <c r="AO32" s="830"/>
      <c r="AP32" s="830">
        <v>5509</v>
      </c>
      <c r="AQ32" s="830"/>
      <c r="AR32" s="830"/>
      <c r="AS32" s="830"/>
      <c r="AT32" s="830"/>
      <c r="AU32" s="830">
        <v>2154</v>
      </c>
      <c r="AV32" s="830"/>
      <c r="AW32" s="830"/>
      <c r="AX32" s="830"/>
      <c r="AY32" s="830"/>
      <c r="AZ32" s="831"/>
      <c r="BA32" s="831"/>
      <c r="BB32" s="831"/>
      <c r="BC32" s="831"/>
      <c r="BD32" s="831"/>
      <c r="BE32" s="832" t="s">
        <v>391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393</v>
      </c>
      <c r="C33" s="781"/>
      <c r="D33" s="781"/>
      <c r="E33" s="781"/>
      <c r="F33" s="781"/>
      <c r="G33" s="781"/>
      <c r="H33" s="781"/>
      <c r="I33" s="781"/>
      <c r="J33" s="781"/>
      <c r="K33" s="781"/>
      <c r="L33" s="781"/>
      <c r="M33" s="781"/>
      <c r="N33" s="781"/>
      <c r="O33" s="781"/>
      <c r="P33" s="782"/>
      <c r="Q33" s="783">
        <v>1044</v>
      </c>
      <c r="R33" s="784"/>
      <c r="S33" s="784"/>
      <c r="T33" s="784"/>
      <c r="U33" s="784"/>
      <c r="V33" s="784">
        <v>953</v>
      </c>
      <c r="W33" s="784"/>
      <c r="X33" s="784"/>
      <c r="Y33" s="784"/>
      <c r="Z33" s="784"/>
      <c r="AA33" s="784">
        <v>91</v>
      </c>
      <c r="AB33" s="784"/>
      <c r="AC33" s="784"/>
      <c r="AD33" s="784"/>
      <c r="AE33" s="785"/>
      <c r="AF33" s="786">
        <v>418</v>
      </c>
      <c r="AG33" s="787"/>
      <c r="AH33" s="787"/>
      <c r="AI33" s="787"/>
      <c r="AJ33" s="788"/>
      <c r="AK33" s="834">
        <v>696</v>
      </c>
      <c r="AL33" s="830"/>
      <c r="AM33" s="830"/>
      <c r="AN33" s="830"/>
      <c r="AO33" s="830"/>
      <c r="AP33" s="830">
        <v>10590</v>
      </c>
      <c r="AQ33" s="830"/>
      <c r="AR33" s="830"/>
      <c r="AS33" s="830"/>
      <c r="AT33" s="830"/>
      <c r="AU33" s="830">
        <v>7276</v>
      </c>
      <c r="AV33" s="830"/>
      <c r="AW33" s="830"/>
      <c r="AX33" s="830"/>
      <c r="AY33" s="830"/>
      <c r="AZ33" s="831"/>
      <c r="BA33" s="831"/>
      <c r="BB33" s="831"/>
      <c r="BC33" s="831"/>
      <c r="BD33" s="831"/>
      <c r="BE33" s="832" t="s">
        <v>391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394</v>
      </c>
      <c r="C34" s="781"/>
      <c r="D34" s="781"/>
      <c r="E34" s="781"/>
      <c r="F34" s="781"/>
      <c r="G34" s="781"/>
      <c r="H34" s="781"/>
      <c r="I34" s="781"/>
      <c r="J34" s="781"/>
      <c r="K34" s="781"/>
      <c r="L34" s="781"/>
      <c r="M34" s="781"/>
      <c r="N34" s="781"/>
      <c r="O34" s="781"/>
      <c r="P34" s="782"/>
      <c r="Q34" s="783">
        <v>831</v>
      </c>
      <c r="R34" s="784"/>
      <c r="S34" s="784"/>
      <c r="T34" s="784"/>
      <c r="U34" s="784"/>
      <c r="V34" s="784">
        <v>801</v>
      </c>
      <c r="W34" s="784"/>
      <c r="X34" s="784"/>
      <c r="Y34" s="784"/>
      <c r="Z34" s="784"/>
      <c r="AA34" s="784">
        <v>31</v>
      </c>
      <c r="AB34" s="784"/>
      <c r="AC34" s="784"/>
      <c r="AD34" s="784"/>
      <c r="AE34" s="785"/>
      <c r="AF34" s="786">
        <v>31</v>
      </c>
      <c r="AG34" s="787"/>
      <c r="AH34" s="787"/>
      <c r="AI34" s="787"/>
      <c r="AJ34" s="788"/>
      <c r="AK34" s="834">
        <v>479</v>
      </c>
      <c r="AL34" s="830"/>
      <c r="AM34" s="830"/>
      <c r="AN34" s="830"/>
      <c r="AO34" s="830"/>
      <c r="AP34" s="830">
        <v>3825</v>
      </c>
      <c r="AQ34" s="830"/>
      <c r="AR34" s="830"/>
      <c r="AS34" s="830"/>
      <c r="AT34" s="830"/>
      <c r="AU34" s="830">
        <v>3825</v>
      </c>
      <c r="AV34" s="830"/>
      <c r="AW34" s="830"/>
      <c r="AX34" s="830"/>
      <c r="AY34" s="830"/>
      <c r="AZ34" s="831"/>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396</v>
      </c>
      <c r="C35" s="781"/>
      <c r="D35" s="781"/>
      <c r="E35" s="781"/>
      <c r="F35" s="781"/>
      <c r="G35" s="781"/>
      <c r="H35" s="781"/>
      <c r="I35" s="781"/>
      <c r="J35" s="781"/>
      <c r="K35" s="781"/>
      <c r="L35" s="781"/>
      <c r="M35" s="781"/>
      <c r="N35" s="781"/>
      <c r="O35" s="781"/>
      <c r="P35" s="782"/>
      <c r="Q35" s="783">
        <v>224</v>
      </c>
      <c r="R35" s="784"/>
      <c r="S35" s="784"/>
      <c r="T35" s="784"/>
      <c r="U35" s="784"/>
      <c r="V35" s="784">
        <v>216</v>
      </c>
      <c r="W35" s="784"/>
      <c r="X35" s="784"/>
      <c r="Y35" s="784"/>
      <c r="Z35" s="784"/>
      <c r="AA35" s="784">
        <v>8</v>
      </c>
      <c r="AB35" s="784"/>
      <c r="AC35" s="784"/>
      <c r="AD35" s="784"/>
      <c r="AE35" s="785"/>
      <c r="AF35" s="786">
        <v>8</v>
      </c>
      <c r="AG35" s="787"/>
      <c r="AH35" s="787"/>
      <c r="AI35" s="787"/>
      <c r="AJ35" s="788"/>
      <c r="AK35" s="834">
        <v>0</v>
      </c>
      <c r="AL35" s="830"/>
      <c r="AM35" s="830"/>
      <c r="AN35" s="830"/>
      <c r="AO35" s="830"/>
      <c r="AP35" s="830">
        <v>414</v>
      </c>
      <c r="AQ35" s="830"/>
      <c r="AR35" s="830"/>
      <c r="AS35" s="830"/>
      <c r="AT35" s="830"/>
      <c r="AU35" s="830">
        <v>0</v>
      </c>
      <c r="AV35" s="830"/>
      <c r="AW35" s="830"/>
      <c r="AX35" s="830"/>
      <c r="AY35" s="830"/>
      <c r="AZ35" s="831"/>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1726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3924562</v>
      </c>
      <c r="AB110" s="900"/>
      <c r="AC110" s="900"/>
      <c r="AD110" s="900"/>
      <c r="AE110" s="901"/>
      <c r="AF110" s="902">
        <v>3910922</v>
      </c>
      <c r="AG110" s="900"/>
      <c r="AH110" s="900"/>
      <c r="AI110" s="900"/>
      <c r="AJ110" s="901"/>
      <c r="AK110" s="902">
        <v>3753777</v>
      </c>
      <c r="AL110" s="900"/>
      <c r="AM110" s="900"/>
      <c r="AN110" s="900"/>
      <c r="AO110" s="901"/>
      <c r="AP110" s="903">
        <v>33.299999999999997</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32068452</v>
      </c>
      <c r="BR110" s="931"/>
      <c r="BS110" s="931"/>
      <c r="BT110" s="931"/>
      <c r="BU110" s="931"/>
      <c r="BV110" s="931">
        <v>29620197</v>
      </c>
      <c r="BW110" s="931"/>
      <c r="BX110" s="931"/>
      <c r="BY110" s="931"/>
      <c r="BZ110" s="931"/>
      <c r="CA110" s="931">
        <v>27813642</v>
      </c>
      <c r="CB110" s="931"/>
      <c r="CC110" s="931"/>
      <c r="CD110" s="931"/>
      <c r="CE110" s="931"/>
      <c r="CF110" s="944">
        <v>246.5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121325</v>
      </c>
      <c r="BR111" s="926"/>
      <c r="BS111" s="926"/>
      <c r="BT111" s="926"/>
      <c r="BU111" s="926"/>
      <c r="BV111" s="926">
        <v>99693</v>
      </c>
      <c r="BW111" s="926"/>
      <c r="BX111" s="926"/>
      <c r="BY111" s="926"/>
      <c r="BZ111" s="926"/>
      <c r="CA111" s="926">
        <v>80221</v>
      </c>
      <c r="CB111" s="926"/>
      <c r="CC111" s="926"/>
      <c r="CD111" s="926"/>
      <c r="CE111" s="926"/>
      <c r="CF111" s="920">
        <v>0.7</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15580201</v>
      </c>
      <c r="BR112" s="926"/>
      <c r="BS112" s="926"/>
      <c r="BT112" s="926"/>
      <c r="BU112" s="926"/>
      <c r="BV112" s="926">
        <v>14756441</v>
      </c>
      <c r="BW112" s="926"/>
      <c r="BX112" s="926"/>
      <c r="BY112" s="926"/>
      <c r="BZ112" s="926"/>
      <c r="CA112" s="926">
        <v>13853375</v>
      </c>
      <c r="CB112" s="926"/>
      <c r="CC112" s="926"/>
      <c r="CD112" s="926"/>
      <c r="CE112" s="926"/>
      <c r="CF112" s="920">
        <v>122.8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1316647</v>
      </c>
      <c r="AB113" s="938"/>
      <c r="AC113" s="938"/>
      <c r="AD113" s="938"/>
      <c r="AE113" s="939"/>
      <c r="AF113" s="940">
        <v>1223215</v>
      </c>
      <c r="AG113" s="938"/>
      <c r="AH113" s="938"/>
      <c r="AI113" s="938"/>
      <c r="AJ113" s="939"/>
      <c r="AK113" s="940">
        <v>1168369</v>
      </c>
      <c r="AL113" s="938"/>
      <c r="AM113" s="938"/>
      <c r="AN113" s="938"/>
      <c r="AO113" s="939"/>
      <c r="AP113" s="941">
        <v>10.4</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4755626</v>
      </c>
      <c r="BR114" s="926"/>
      <c r="BS114" s="926"/>
      <c r="BT114" s="926"/>
      <c r="BU114" s="926"/>
      <c r="BV114" s="926">
        <v>4632536</v>
      </c>
      <c r="BW114" s="926"/>
      <c r="BX114" s="926"/>
      <c r="BY114" s="926"/>
      <c r="BZ114" s="926"/>
      <c r="CA114" s="926">
        <v>4420975</v>
      </c>
      <c r="CB114" s="926"/>
      <c r="CC114" s="926"/>
      <c r="CD114" s="926"/>
      <c r="CE114" s="926"/>
      <c r="CF114" s="920">
        <v>39.200000000000003</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25710</v>
      </c>
      <c r="AB115" s="938"/>
      <c r="AC115" s="938"/>
      <c r="AD115" s="938"/>
      <c r="AE115" s="939"/>
      <c r="AF115" s="940">
        <v>22163</v>
      </c>
      <c r="AG115" s="938"/>
      <c r="AH115" s="938"/>
      <c r="AI115" s="938"/>
      <c r="AJ115" s="939"/>
      <c r="AK115" s="940">
        <v>20333</v>
      </c>
      <c r="AL115" s="938"/>
      <c r="AM115" s="938"/>
      <c r="AN115" s="938"/>
      <c r="AO115" s="939"/>
      <c r="AP115" s="941">
        <v>0.2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613</v>
      </c>
      <c r="AB116" s="959"/>
      <c r="AC116" s="959"/>
      <c r="AD116" s="959"/>
      <c r="AE116" s="960"/>
      <c r="AF116" s="961">
        <v>434</v>
      </c>
      <c r="AG116" s="959"/>
      <c r="AH116" s="959"/>
      <c r="AI116" s="959"/>
      <c r="AJ116" s="960"/>
      <c r="AK116" s="961">
        <v>128</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5267532</v>
      </c>
      <c r="AB117" s="979"/>
      <c r="AC117" s="979"/>
      <c r="AD117" s="979"/>
      <c r="AE117" s="980"/>
      <c r="AF117" s="981">
        <v>5156734</v>
      </c>
      <c r="AG117" s="979"/>
      <c r="AH117" s="979"/>
      <c r="AI117" s="979"/>
      <c r="AJ117" s="980"/>
      <c r="AK117" s="981">
        <v>4942607</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52525604</v>
      </c>
      <c r="BR119" s="1000"/>
      <c r="BS119" s="1000"/>
      <c r="BT119" s="1000"/>
      <c r="BU119" s="1000"/>
      <c r="BV119" s="1000">
        <v>49108867</v>
      </c>
      <c r="BW119" s="1000"/>
      <c r="BX119" s="1000"/>
      <c r="BY119" s="1000"/>
      <c r="BZ119" s="1000"/>
      <c r="CA119" s="1000">
        <v>46168213</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121325</v>
      </c>
      <c r="DH119" s="986"/>
      <c r="DI119" s="986"/>
      <c r="DJ119" s="986"/>
      <c r="DK119" s="987"/>
      <c r="DL119" s="985">
        <v>99693</v>
      </c>
      <c r="DM119" s="986"/>
      <c r="DN119" s="986"/>
      <c r="DO119" s="986"/>
      <c r="DP119" s="987"/>
      <c r="DQ119" s="985">
        <v>80221</v>
      </c>
      <c r="DR119" s="986"/>
      <c r="DS119" s="986"/>
      <c r="DT119" s="986"/>
      <c r="DU119" s="987"/>
      <c r="DV119" s="988">
        <v>0.7</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5624790</v>
      </c>
      <c r="BR120" s="931"/>
      <c r="BS120" s="931"/>
      <c r="BT120" s="931"/>
      <c r="BU120" s="931"/>
      <c r="BV120" s="931">
        <v>5829664</v>
      </c>
      <c r="BW120" s="931"/>
      <c r="BX120" s="931"/>
      <c r="BY120" s="931"/>
      <c r="BZ120" s="931"/>
      <c r="CA120" s="931">
        <v>6114987</v>
      </c>
      <c r="CB120" s="931"/>
      <c r="CC120" s="931"/>
      <c r="CD120" s="931"/>
      <c r="CE120" s="931"/>
      <c r="CF120" s="944">
        <v>54.2</v>
      </c>
      <c r="CG120" s="945"/>
      <c r="CH120" s="945"/>
      <c r="CI120" s="945"/>
      <c r="CJ120" s="945"/>
      <c r="CK120" s="1006" t="s">
        <v>447</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8523630</v>
      </c>
      <c r="DH120" s="931"/>
      <c r="DI120" s="931"/>
      <c r="DJ120" s="931"/>
      <c r="DK120" s="931"/>
      <c r="DL120" s="931">
        <v>7932522</v>
      </c>
      <c r="DM120" s="931"/>
      <c r="DN120" s="931"/>
      <c r="DO120" s="931"/>
      <c r="DP120" s="931"/>
      <c r="DQ120" s="931">
        <v>7275607</v>
      </c>
      <c r="DR120" s="931"/>
      <c r="DS120" s="931"/>
      <c r="DT120" s="931"/>
      <c r="DU120" s="931"/>
      <c r="DV120" s="932">
        <v>64.5</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329835</v>
      </c>
      <c r="BR121" s="926"/>
      <c r="BS121" s="926"/>
      <c r="BT121" s="926"/>
      <c r="BU121" s="926"/>
      <c r="BV121" s="926">
        <v>332509</v>
      </c>
      <c r="BW121" s="926"/>
      <c r="BX121" s="926"/>
      <c r="BY121" s="926"/>
      <c r="BZ121" s="926"/>
      <c r="CA121" s="926">
        <v>361625</v>
      </c>
      <c r="CB121" s="926"/>
      <c r="CC121" s="926"/>
      <c r="CD121" s="926"/>
      <c r="CE121" s="926"/>
      <c r="CF121" s="920">
        <v>3.2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4241278</v>
      </c>
      <c r="DH121" s="926"/>
      <c r="DI121" s="926"/>
      <c r="DJ121" s="926"/>
      <c r="DK121" s="926"/>
      <c r="DL121" s="926">
        <v>4134544</v>
      </c>
      <c r="DM121" s="926"/>
      <c r="DN121" s="926"/>
      <c r="DO121" s="926"/>
      <c r="DP121" s="926"/>
      <c r="DQ121" s="926">
        <v>3824711</v>
      </c>
      <c r="DR121" s="926"/>
      <c r="DS121" s="926"/>
      <c r="DT121" s="926"/>
      <c r="DU121" s="926"/>
      <c r="DV121" s="927">
        <v>33.9</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34155078</v>
      </c>
      <c r="BR122" s="1000"/>
      <c r="BS122" s="1000"/>
      <c r="BT122" s="1000"/>
      <c r="BU122" s="1000"/>
      <c r="BV122" s="1000">
        <v>32022954</v>
      </c>
      <c r="BW122" s="1000"/>
      <c r="BX122" s="1000"/>
      <c r="BY122" s="1000"/>
      <c r="BZ122" s="1000"/>
      <c r="CA122" s="1000">
        <v>30846264</v>
      </c>
      <c r="CB122" s="1000"/>
      <c r="CC122" s="1000"/>
      <c r="CD122" s="1000"/>
      <c r="CE122" s="1000"/>
      <c r="CF122" s="1017">
        <v>273.39999999999998</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2264091</v>
      </c>
      <c r="DH122" s="926"/>
      <c r="DI122" s="926"/>
      <c r="DJ122" s="926"/>
      <c r="DK122" s="926"/>
      <c r="DL122" s="926">
        <v>2196226</v>
      </c>
      <c r="DM122" s="926"/>
      <c r="DN122" s="926"/>
      <c r="DO122" s="926"/>
      <c r="DP122" s="926"/>
      <c r="DQ122" s="926">
        <v>2154102</v>
      </c>
      <c r="DR122" s="926"/>
      <c r="DS122" s="926"/>
      <c r="DT122" s="926"/>
      <c r="DU122" s="926"/>
      <c r="DV122" s="927">
        <v>19.100000000000001</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40109703</v>
      </c>
      <c r="BR123" s="1064"/>
      <c r="BS123" s="1064"/>
      <c r="BT123" s="1064"/>
      <c r="BU123" s="1064"/>
      <c r="BV123" s="1064">
        <v>38185127</v>
      </c>
      <c r="BW123" s="1064"/>
      <c r="BX123" s="1064"/>
      <c r="BY123" s="1064"/>
      <c r="BZ123" s="1064"/>
      <c r="CA123" s="1064">
        <v>37322876</v>
      </c>
      <c r="CB123" s="1064"/>
      <c r="CC123" s="1064"/>
      <c r="CD123" s="1064"/>
      <c r="CE123" s="1064"/>
      <c r="CF123" s="1001"/>
      <c r="CG123" s="1002"/>
      <c r="CH123" s="1002"/>
      <c r="CI123" s="1002"/>
      <c r="CJ123" s="1003"/>
      <c r="CK123" s="1009"/>
      <c r="CL123" s="1010"/>
      <c r="CM123" s="1010"/>
      <c r="CN123" s="1010"/>
      <c r="CO123" s="1011"/>
      <c r="CP123" s="1019" t="s">
        <v>143</v>
      </c>
      <c r="CQ123" s="1020"/>
      <c r="CR123" s="1020"/>
      <c r="CS123" s="1020"/>
      <c r="CT123" s="1020"/>
      <c r="CU123" s="1020"/>
      <c r="CV123" s="1020"/>
      <c r="CW123" s="1020"/>
      <c r="CX123" s="1020"/>
      <c r="CY123" s="1020"/>
      <c r="CZ123" s="1020"/>
      <c r="DA123" s="1020"/>
      <c r="DB123" s="1020"/>
      <c r="DC123" s="1020"/>
      <c r="DD123" s="1020"/>
      <c r="DE123" s="1020"/>
      <c r="DF123" s="1021"/>
      <c r="DG123" s="958">
        <v>551202</v>
      </c>
      <c r="DH123" s="959"/>
      <c r="DI123" s="959"/>
      <c r="DJ123" s="959"/>
      <c r="DK123" s="960"/>
      <c r="DL123" s="961">
        <v>493149</v>
      </c>
      <c r="DM123" s="959"/>
      <c r="DN123" s="959"/>
      <c r="DO123" s="959"/>
      <c r="DP123" s="960"/>
      <c r="DQ123" s="961">
        <v>598955</v>
      </c>
      <c r="DR123" s="959"/>
      <c r="DS123" s="959"/>
      <c r="DT123" s="959"/>
      <c r="DU123" s="960"/>
      <c r="DV123" s="962">
        <v>5.3</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106.2</v>
      </c>
      <c r="BR124" s="1027"/>
      <c r="BS124" s="1027"/>
      <c r="BT124" s="1027"/>
      <c r="BU124" s="1027"/>
      <c r="BV124" s="1027">
        <v>98</v>
      </c>
      <c r="BW124" s="1027"/>
      <c r="BX124" s="1027"/>
      <c r="BY124" s="1027"/>
      <c r="BZ124" s="1027"/>
      <c r="CA124" s="1027">
        <v>78.3</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25710</v>
      </c>
      <c r="AB126" s="959"/>
      <c r="AC126" s="959"/>
      <c r="AD126" s="959"/>
      <c r="AE126" s="960"/>
      <c r="AF126" s="961">
        <v>22163</v>
      </c>
      <c r="AG126" s="959"/>
      <c r="AH126" s="959"/>
      <c r="AI126" s="959"/>
      <c r="AJ126" s="960"/>
      <c r="AK126" s="961">
        <v>20333</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88632</v>
      </c>
      <c r="AB128" s="1046"/>
      <c r="AC128" s="1046"/>
      <c r="AD128" s="1046"/>
      <c r="AE128" s="1047"/>
      <c r="AF128" s="1048">
        <v>90684</v>
      </c>
      <c r="AG128" s="1046"/>
      <c r="AH128" s="1046"/>
      <c r="AI128" s="1046"/>
      <c r="AJ128" s="1047"/>
      <c r="AK128" s="1048">
        <v>84642</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12.79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15332106</v>
      </c>
      <c r="AB129" s="959"/>
      <c r="AC129" s="959"/>
      <c r="AD129" s="959"/>
      <c r="AE129" s="960"/>
      <c r="AF129" s="961">
        <v>14800637</v>
      </c>
      <c r="AG129" s="959"/>
      <c r="AH129" s="959"/>
      <c r="AI129" s="959"/>
      <c r="AJ129" s="960"/>
      <c r="AK129" s="961">
        <v>14848284</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17.79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3645220</v>
      </c>
      <c r="AB130" s="959"/>
      <c r="AC130" s="959"/>
      <c r="AD130" s="959"/>
      <c r="AE130" s="960"/>
      <c r="AF130" s="961">
        <v>3659125</v>
      </c>
      <c r="AG130" s="959"/>
      <c r="AH130" s="959"/>
      <c r="AI130" s="959"/>
      <c r="AJ130" s="960"/>
      <c r="AK130" s="961">
        <v>3564706</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12.4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11686886</v>
      </c>
      <c r="AB131" s="986"/>
      <c r="AC131" s="986"/>
      <c r="AD131" s="986"/>
      <c r="AE131" s="987"/>
      <c r="AF131" s="985">
        <v>11141512</v>
      </c>
      <c r="AG131" s="986"/>
      <c r="AH131" s="986"/>
      <c r="AI131" s="986"/>
      <c r="AJ131" s="987"/>
      <c r="AK131" s="985">
        <v>11283578</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78.3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13.123085140000001</v>
      </c>
      <c r="AB132" s="1097"/>
      <c r="AC132" s="1097"/>
      <c r="AD132" s="1097"/>
      <c r="AE132" s="1098"/>
      <c r="AF132" s="1099">
        <v>12.6277744</v>
      </c>
      <c r="AG132" s="1097"/>
      <c r="AH132" s="1097"/>
      <c r="AI132" s="1097"/>
      <c r="AJ132" s="1098"/>
      <c r="AK132" s="1099">
        <v>11.461426510000001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14.7</v>
      </c>
      <c r="AB133" s="1080"/>
      <c r="AC133" s="1080"/>
      <c r="AD133" s="1080"/>
      <c r="AE133" s="1081"/>
      <c r="AF133" s="1079">
        <v>13.7</v>
      </c>
      <c r="AG133" s="1080"/>
      <c r="AH133" s="1080"/>
      <c r="AI133" s="1080"/>
      <c r="AJ133" s="1081"/>
      <c r="AK133" s="1079">
        <v>12.4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RI3sxFosyFAYY5MsmufZURZnlNytQz2ZBFP/KdMVKvK7cT3mP+E6aTqqv+bC0OLt2U1+yQuoaQ6kj/UXBWPgQ==" saltValue="j9LVsR5qGOdamAD52XUE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tzkrpzvmvhoatF0QwfhbLQJ3s0TPm/CzwERtFK4+5iD5qx+FQGl1mCdXQFBVELLWiLeljOp+YgKpGLPw6zCzQ==" saltValue="keVANUumWcovTJ7AGUptq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uZYXDWZMNR+Ogqajvz/gQxRrQ6ZIls/vMWZJKuTnZjDGAvqEvUBfQyC0De3MaHcreSXHBUaTHvLwKZpngE/fw==" saltValue="n1tUCg9bT6SrhOrmCftKu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4570916</v>
      </c>
      <c r="AP9" s="281">
        <v>127483</v>
      </c>
      <c r="AQ9" s="282">
        <v>107616</v>
      </c>
      <c r="AR9" s="283">
        <v>18.5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575</v>
      </c>
      <c r="AP10" s="284">
        <v>16</v>
      </c>
      <c r="AQ10" s="285">
        <v>10095</v>
      </c>
      <c r="AR10" s="286">
        <v>-99.8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317195</v>
      </c>
      <c r="AP11" s="284">
        <v>8847</v>
      </c>
      <c r="AQ11" s="285">
        <v>1704</v>
      </c>
      <c r="AR11" s="286">
        <v>419.2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7</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169083</v>
      </c>
      <c r="AP13" s="284">
        <v>4716</v>
      </c>
      <c r="AQ13" s="285">
        <v>4110</v>
      </c>
      <c r="AR13" s="286">
        <v>14.7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75523</v>
      </c>
      <c r="AP14" s="284">
        <v>2106</v>
      </c>
      <c r="AQ14" s="285">
        <v>2451</v>
      </c>
      <c r="AR14" s="286">
        <v>-14.1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-186588</v>
      </c>
      <c r="AP15" s="284">
        <v>-5204</v>
      </c>
      <c r="AQ15" s="285">
        <v>-6399</v>
      </c>
      <c r="AR15" s="286">
        <v>-18.7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4946704</v>
      </c>
      <c r="AP16" s="284">
        <v>137964</v>
      </c>
      <c r="AQ16" s="285">
        <v>119584</v>
      </c>
      <c r="AR16" s="286">
        <v>15.4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12.75</v>
      </c>
      <c r="AP21" s="298">
        <v>10.86</v>
      </c>
      <c r="AQ21" s="299">
        <v>1.89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99.5</v>
      </c>
      <c r="AP22" s="303">
        <v>97.3</v>
      </c>
      <c r="AQ22" s="304">
        <v>2.2000000000000002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3753777</v>
      </c>
      <c r="AP32" s="312">
        <v>104693</v>
      </c>
      <c r="AQ32" s="313">
        <v>75090</v>
      </c>
      <c r="AR32" s="314">
        <v>39.4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1</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1168369</v>
      </c>
      <c r="AP35" s="312">
        <v>32586</v>
      </c>
      <c r="AQ35" s="313">
        <v>17211</v>
      </c>
      <c r="AR35" s="314">
        <v>89.3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t="s">
        <v>489</v>
      </c>
      <c r="AP36" s="312" t="s">
        <v>489</v>
      </c>
      <c r="AQ36" s="313">
        <v>2478</v>
      </c>
      <c r="AR36" s="314" t="s">
        <v>489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20333</v>
      </c>
      <c r="AP37" s="312">
        <v>567</v>
      </c>
      <c r="AQ37" s="313">
        <v>654</v>
      </c>
      <c r="AR37" s="314">
        <v>-13.3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128</v>
      </c>
      <c r="AP38" s="315">
        <v>4</v>
      </c>
      <c r="AQ38" s="316">
        <v>4</v>
      </c>
      <c r="AR38" s="304">
        <v>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-84642</v>
      </c>
      <c r="AP39" s="312">
        <v>-2361</v>
      </c>
      <c r="AQ39" s="313">
        <v>-3502</v>
      </c>
      <c r="AR39" s="314">
        <v>-32.6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-3564706</v>
      </c>
      <c r="AP40" s="312">
        <v>-99420</v>
      </c>
      <c r="AQ40" s="313">
        <v>-63750</v>
      </c>
      <c r="AR40" s="314">
        <v>56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1293259</v>
      </c>
      <c r="AP41" s="312">
        <v>36069</v>
      </c>
      <c r="AQ41" s="313">
        <v>28185</v>
      </c>
      <c r="AR41" s="314">
        <v>28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2590965</v>
      </c>
      <c r="AN51" s="334">
        <v>67554</v>
      </c>
      <c r="AO51" s="335">
        <v>-28.8</v>
      </c>
      <c r="AP51" s="336">
        <v>94081</v>
      </c>
      <c r="AQ51" s="337">
        <v>10.5</v>
      </c>
      <c r="AR51" s="338">
        <v>-39.299999999999997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1090477</v>
      </c>
      <c r="AN52" s="342">
        <v>28432</v>
      </c>
      <c r="AO52" s="343">
        <v>-23.2</v>
      </c>
      <c r="AP52" s="344">
        <v>48949</v>
      </c>
      <c r="AQ52" s="345">
        <v>11.5</v>
      </c>
      <c r="AR52" s="346">
        <v>-34.700000000000003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2169534</v>
      </c>
      <c r="AN53" s="334">
        <v>57486</v>
      </c>
      <c r="AO53" s="335">
        <v>-14.9</v>
      </c>
      <c r="AP53" s="336">
        <v>92632</v>
      </c>
      <c r="AQ53" s="337">
        <v>-1.5</v>
      </c>
      <c r="AR53" s="338">
        <v>-13.4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747733</v>
      </c>
      <c r="AN54" s="342">
        <v>19813</v>
      </c>
      <c r="AO54" s="343">
        <v>-30.3</v>
      </c>
      <c r="AP54" s="344">
        <v>47978</v>
      </c>
      <c r="AQ54" s="345">
        <v>-2</v>
      </c>
      <c r="AR54" s="346">
        <v>-28.3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2421668</v>
      </c>
      <c r="AN55" s="334">
        <v>65246</v>
      </c>
      <c r="AO55" s="335">
        <v>13.5</v>
      </c>
      <c r="AP55" s="336">
        <v>96469</v>
      </c>
      <c r="AQ55" s="337">
        <v>4.0999999999999996</v>
      </c>
      <c r="AR55" s="338">
        <v>9.4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1313640</v>
      </c>
      <c r="AN56" s="342">
        <v>35393</v>
      </c>
      <c r="AO56" s="343">
        <v>78.599999999999994</v>
      </c>
      <c r="AP56" s="344">
        <v>49775</v>
      </c>
      <c r="AQ56" s="345">
        <v>3.7</v>
      </c>
      <c r="AR56" s="346">
        <v>74.900000000000006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2753338</v>
      </c>
      <c r="AN57" s="334">
        <v>75660</v>
      </c>
      <c r="AO57" s="335">
        <v>16</v>
      </c>
      <c r="AP57" s="336">
        <v>85743</v>
      </c>
      <c r="AQ57" s="337">
        <v>-11.1</v>
      </c>
      <c r="AR57" s="338">
        <v>27.1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1454734</v>
      </c>
      <c r="AN58" s="342">
        <v>39975</v>
      </c>
      <c r="AO58" s="343">
        <v>12.9</v>
      </c>
      <c r="AP58" s="344">
        <v>45231</v>
      </c>
      <c r="AQ58" s="345">
        <v>-9.1</v>
      </c>
      <c r="AR58" s="346">
        <v>22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2943476</v>
      </c>
      <c r="AN59" s="334">
        <v>82094</v>
      </c>
      <c r="AO59" s="335">
        <v>8.5</v>
      </c>
      <c r="AP59" s="336">
        <v>92509</v>
      </c>
      <c r="AQ59" s="337">
        <v>7.9</v>
      </c>
      <c r="AR59" s="338">
        <v>0.6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1479883</v>
      </c>
      <c r="AN60" s="342">
        <v>41274</v>
      </c>
      <c r="AO60" s="343">
        <v>3.2</v>
      </c>
      <c r="AP60" s="344">
        <v>52274</v>
      </c>
      <c r="AQ60" s="345">
        <v>15.6</v>
      </c>
      <c r="AR60" s="346">
        <v>-12.4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2575796</v>
      </c>
      <c r="AN61" s="349">
        <v>69608</v>
      </c>
      <c r="AO61" s="350">
        <v>-1.1000000000000001</v>
      </c>
      <c r="AP61" s="351">
        <v>92287</v>
      </c>
      <c r="AQ61" s="352">
        <v>2</v>
      </c>
      <c r="AR61" s="338">
        <v>-3.1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1217293</v>
      </c>
      <c r="AN62" s="342">
        <v>32977</v>
      </c>
      <c r="AO62" s="343">
        <v>8.1999999999999993</v>
      </c>
      <c r="AP62" s="344">
        <v>48841</v>
      </c>
      <c r="AQ62" s="345">
        <v>3.9</v>
      </c>
      <c r="AR62" s="346">
        <v>4.3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F3ZIeRgd+cXEz4IjL1+3a+NXTrK/F3+SXWCie0JGdeJSngWOINGCWczlTa9ZsKQr5Fwuc8dfstdDYei9K6gIIw==" saltValue="YNisxWJRif4a9Ie1OHU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0" spans="125:125" ht="13.5" hidden="1" customHeight="1" x14ac:dyDescent="0.2"/>
    <row r="121" spans="125:125" ht="13.5" hidden="1" customHeight="1" x14ac:dyDescent="0.2">
      <c r="DU121" s="259"/>
    </row>
  </sheetData>
  <sheetProtection algorithmName="SHA-512" hashValue="Rdh7HFIwNldyTv92oE4C+hx4SquxKD9VCopc4aQjeCPUboq+KjAXcfdKpfpXRWv26I1rQH88gjy8Zh1dz3z3ig==" saltValue="MPM0Ztt3OxhEU+Sy58n6f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Tr3zy/O/tmUFHuNql+BcLammNH2ef2sGKFy2JixlgGAmW4QwJSv3xCpRiAYjW2zDypBF5vAY3auzUmDh0XguQw==" saltValue="wLHwRGpGP6XzNjA1CGlrAw=="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6.17</v>
      </c>
      <c r="G47" s="12">
        <v>3.86</v>
      </c>
      <c r="H47" s="12">
        <v>4.75</v>
      </c>
      <c r="I47" s="12">
        <v>6.95</v>
      </c>
      <c r="J47" s="13">
        <v>8.9600000000000009</v>
      </c>
    </row>
    <row r="48" spans="2:10" ht="57.75" customHeight="1" x14ac:dyDescent="0.2">
      <c r="B48" s="14"/>
      <c r="C48" s="1141" t="s">
        <v>4</v>
      </c>
      <c r="D48" s="1141"/>
      <c r="E48" s="1142"/>
      <c r="F48" s="15">
        <v>2.85</v>
      </c>
      <c r="G48" s="16">
        <v>2.62</v>
      </c>
      <c r="H48" s="16">
        <v>6.01</v>
      </c>
      <c r="I48" s="16">
        <v>4.96</v>
      </c>
      <c r="J48" s="17">
        <v>3.99</v>
      </c>
    </row>
    <row r="49" spans="2:10" ht="57.75" customHeight="1" thickBot="1" x14ac:dyDescent="0.25">
      <c r="B49" s="18"/>
      <c r="C49" s="1143" t="s">
        <v>5</v>
      </c>
      <c r="D49" s="1143"/>
      <c r="E49" s="1144"/>
      <c r="F49" s="19" t="s">
        <v>532</v>
      </c>
      <c r="G49" s="20">
        <v>2.29</v>
      </c>
      <c r="H49" s="20">
        <v>6.12</v>
      </c>
      <c r="I49" s="20">
        <v>2.37</v>
      </c>
      <c r="J49" s="21">
        <v>1.08</v>
      </c>
    </row>
    <row r="50" spans="2:10" ht="13" x14ac:dyDescent="0.2"/>
  </sheetData>
  <sheetProtection algorithmName="SHA-512" hashValue="sCKe+kgQCr8o7CMKao7Kim57gpI3XAn3m5U935BGb5KL8MOAlU+KQgUZWMCxNCuXHz+FmA+3KtSqptgRZrDo9g==" saltValue="IBicNb0IVbpwkjrPf+GV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533</v>
      </c>
      <c r="D34" s="1151"/>
      <c r="E34" s="1152"/>
      <c r="F34" s="32" t="s">
        <v>532</v>
      </c>
      <c r="G34" s="33" t="s">
        <v>534</v>
      </c>
      <c r="H34" s="33" t="s">
        <v>535</v>
      </c>
      <c r="I34" s="33" t="s">
        <v>536</v>
      </c>
      <c r="J34" s="34" t="s">
        <v>537</v>
      </c>
      <c r="K34" s="22"/>
      <c r="L34" s="22"/>
      <c r="M34" s="22"/>
      <c r="N34" s="22"/>
      <c r="O34" s="22"/>
      <c r="P34" s="22"/>
    </row>
    <row r="35" spans="1:16" ht="39" customHeight="1" x14ac:dyDescent="0.2">
      <c r="A35" s="22"/>
      <c r="B35" s="35"/>
      <c r="C35" s="1145" t="s">
        <v>538</v>
      </c>
      <c r="D35" s="1146"/>
      <c r="E35" s="1147"/>
      <c r="F35" s="36">
        <v>7.81</v>
      </c>
      <c r="G35" s="37">
        <v>7.79</v>
      </c>
      <c r="H35" s="37">
        <v>8.02</v>
      </c>
      <c r="I35" s="37">
        <v>7.37</v>
      </c>
      <c r="J35" s="38">
        <v>7.56</v>
      </c>
      <c r="K35" s="22"/>
      <c r="L35" s="22"/>
      <c r="M35" s="22"/>
      <c r="N35" s="22"/>
      <c r="O35" s="22"/>
      <c r="P35" s="22"/>
    </row>
    <row r="36" spans="1:16" ht="39" customHeight="1" x14ac:dyDescent="0.2">
      <c r="A36" s="22"/>
      <c r="B36" s="35"/>
      <c r="C36" s="1145" t="s">
        <v>539</v>
      </c>
      <c r="D36" s="1146"/>
      <c r="E36" s="1147"/>
      <c r="F36" s="36">
        <v>2.85</v>
      </c>
      <c r="G36" s="37">
        <v>2.61</v>
      </c>
      <c r="H36" s="37">
        <v>6</v>
      </c>
      <c r="I36" s="37">
        <v>4.95</v>
      </c>
      <c r="J36" s="38">
        <v>3.99</v>
      </c>
      <c r="K36" s="22"/>
      <c r="L36" s="22"/>
      <c r="M36" s="22"/>
      <c r="N36" s="22"/>
      <c r="O36" s="22"/>
      <c r="P36" s="22"/>
    </row>
    <row r="37" spans="1:16" ht="39" customHeight="1" x14ac:dyDescent="0.2">
      <c r="A37" s="22"/>
      <c r="B37" s="35"/>
      <c r="C37" s="1145" t="s">
        <v>540</v>
      </c>
      <c r="D37" s="1146"/>
      <c r="E37" s="1147"/>
      <c r="F37" s="36" t="s">
        <v>489</v>
      </c>
      <c r="G37" s="37">
        <v>0.81</v>
      </c>
      <c r="H37" s="37">
        <v>1.65</v>
      </c>
      <c r="I37" s="37">
        <v>2.1</v>
      </c>
      <c r="J37" s="38">
        <v>2.81</v>
      </c>
      <c r="K37" s="22"/>
      <c r="L37" s="22"/>
      <c r="M37" s="22"/>
      <c r="N37" s="22"/>
      <c r="O37" s="22"/>
      <c r="P37" s="22"/>
    </row>
    <row r="38" spans="1:16" ht="39" customHeight="1" x14ac:dyDescent="0.2">
      <c r="A38" s="22"/>
      <c r="B38" s="35"/>
      <c r="C38" s="1145" t="s">
        <v>541</v>
      </c>
      <c r="D38" s="1146"/>
      <c r="E38" s="1147"/>
      <c r="F38" s="36">
        <v>2.37</v>
      </c>
      <c r="G38" s="37">
        <v>1.69</v>
      </c>
      <c r="H38" s="37">
        <v>1.36</v>
      </c>
      <c r="I38" s="37">
        <v>2.36</v>
      </c>
      <c r="J38" s="38">
        <v>1.1399999999999999</v>
      </c>
      <c r="K38" s="22"/>
      <c r="L38" s="22"/>
      <c r="M38" s="22"/>
      <c r="N38" s="22"/>
      <c r="O38" s="22"/>
      <c r="P38" s="22"/>
    </row>
    <row r="39" spans="1:16" ht="39" customHeight="1" x14ac:dyDescent="0.2">
      <c r="A39" s="22"/>
      <c r="B39" s="35"/>
      <c r="C39" s="1145" t="s">
        <v>542</v>
      </c>
      <c r="D39" s="1146"/>
      <c r="E39" s="1147"/>
      <c r="F39" s="36">
        <v>0.2</v>
      </c>
      <c r="G39" s="37">
        <v>0.39</v>
      </c>
      <c r="H39" s="37">
        <v>0.38</v>
      </c>
      <c r="I39" s="37">
        <v>0.35</v>
      </c>
      <c r="J39" s="38">
        <v>0.45</v>
      </c>
      <c r="K39" s="22"/>
      <c r="L39" s="22"/>
      <c r="M39" s="22"/>
      <c r="N39" s="22"/>
      <c r="O39" s="22"/>
      <c r="P39" s="22"/>
    </row>
    <row r="40" spans="1:16" ht="39" customHeight="1" x14ac:dyDescent="0.2">
      <c r="A40" s="22"/>
      <c r="B40" s="35"/>
      <c r="C40" s="1145" t="s">
        <v>543</v>
      </c>
      <c r="D40" s="1146"/>
      <c r="E40" s="1147"/>
      <c r="F40" s="36" t="s">
        <v>489</v>
      </c>
      <c r="G40" s="37">
        <v>0</v>
      </c>
      <c r="H40" s="37">
        <v>0</v>
      </c>
      <c r="I40" s="37">
        <v>0.01</v>
      </c>
      <c r="J40" s="38">
        <v>0.2</v>
      </c>
      <c r="K40" s="22"/>
      <c r="L40" s="22"/>
      <c r="M40" s="22"/>
      <c r="N40" s="22"/>
      <c r="O40" s="22"/>
      <c r="P40" s="22"/>
    </row>
    <row r="41" spans="1:16" ht="39" customHeight="1" x14ac:dyDescent="0.2">
      <c r="A41" s="22"/>
      <c r="B41" s="35"/>
      <c r="C41" s="1145" t="s">
        <v>544</v>
      </c>
      <c r="D41" s="1146"/>
      <c r="E41" s="1147"/>
      <c r="F41" s="36">
        <v>0.06</v>
      </c>
      <c r="G41" s="37">
        <v>7.0000000000000007E-2</v>
      </c>
      <c r="H41" s="37">
        <v>0.08</v>
      </c>
      <c r="I41" s="37">
        <v>0.09</v>
      </c>
      <c r="J41" s="38">
        <v>0.11</v>
      </c>
      <c r="K41" s="22"/>
      <c r="L41" s="22"/>
      <c r="M41" s="22"/>
      <c r="N41" s="22"/>
      <c r="O41" s="22"/>
      <c r="P41" s="22"/>
    </row>
    <row r="42" spans="1:16" ht="39" customHeight="1" x14ac:dyDescent="0.2">
      <c r="A42" s="22"/>
      <c r="B42" s="39"/>
      <c r="C42" s="1145" t="s">
        <v>545</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546</v>
      </c>
      <c r="D43" s="1149"/>
      <c r="E43" s="1150"/>
      <c r="F43" s="41">
        <v>0.32</v>
      </c>
      <c r="G43" s="42">
        <v>0.05</v>
      </c>
      <c r="H43" s="42">
        <v>0.02</v>
      </c>
      <c r="I43" s="42">
        <v>0.03</v>
      </c>
      <c r="J43" s="43">
        <v>0.05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7JD2Z9pwUKmqY49L3ddafpS67Soro6C9zo5Vi5mjMsDYMXv5wk3H0jw2DEtJ3JH3zL/tA4QFUa4Rkf3lK1Ltg==" saltValue="m9xVubf9fXC4YCfCldV+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8"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3743</v>
      </c>
      <c r="L45" s="60">
        <v>4115</v>
      </c>
      <c r="M45" s="60">
        <v>3925</v>
      </c>
      <c r="N45" s="60">
        <v>3911</v>
      </c>
      <c r="O45" s="61">
        <v>3754</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1392</v>
      </c>
      <c r="L48" s="64">
        <v>1370</v>
      </c>
      <c r="M48" s="64">
        <v>1317</v>
      </c>
      <c r="N48" s="64">
        <v>1223</v>
      </c>
      <c r="O48" s="65">
        <v>1168</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489</v>
      </c>
      <c r="L49" s="64" t="s">
        <v>489</v>
      </c>
      <c r="M49" s="64" t="s">
        <v>489</v>
      </c>
      <c r="N49" s="64" t="s">
        <v>489</v>
      </c>
      <c r="O49" s="65" t="s">
        <v>489</v>
      </c>
      <c r="P49" s="48"/>
      <c r="Q49" s="48"/>
      <c r="R49" s="48"/>
      <c r="S49" s="48"/>
      <c r="T49" s="48"/>
      <c r="U49" s="48"/>
    </row>
    <row r="50" spans="1:21" ht="30.75" customHeight="1" x14ac:dyDescent="0.2">
      <c r="A50" s="48"/>
      <c r="B50" s="1155"/>
      <c r="C50" s="1156"/>
      <c r="D50" s="62"/>
      <c r="E50" s="1161" t="s">
        <v>15</v>
      </c>
      <c r="F50" s="1161"/>
      <c r="G50" s="1161"/>
      <c r="H50" s="1161"/>
      <c r="I50" s="1161"/>
      <c r="J50" s="1162"/>
      <c r="K50" s="63">
        <v>37</v>
      </c>
      <c r="L50" s="64">
        <v>31</v>
      </c>
      <c r="M50" s="64">
        <v>26</v>
      </c>
      <c r="N50" s="64">
        <v>22</v>
      </c>
      <c r="O50" s="65">
        <v>20</v>
      </c>
      <c r="P50" s="48"/>
      <c r="Q50" s="48"/>
      <c r="R50" s="48"/>
      <c r="S50" s="48"/>
      <c r="T50" s="48"/>
      <c r="U50" s="48"/>
    </row>
    <row r="51" spans="1:21" ht="30.75" customHeight="1" x14ac:dyDescent="0.2">
      <c r="A51" s="48"/>
      <c r="B51" s="1157"/>
      <c r="C51" s="1158"/>
      <c r="D51" s="66"/>
      <c r="E51" s="1161" t="s">
        <v>16</v>
      </c>
      <c r="F51" s="1161"/>
      <c r="G51" s="1161"/>
      <c r="H51" s="1161"/>
      <c r="I51" s="1161"/>
      <c r="J51" s="1162"/>
      <c r="K51" s="63">
        <v>3</v>
      </c>
      <c r="L51" s="64">
        <v>1</v>
      </c>
      <c r="M51" s="64">
        <v>1</v>
      </c>
      <c r="N51" s="64">
        <v>0</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3474</v>
      </c>
      <c r="L52" s="64">
        <v>3785</v>
      </c>
      <c r="M52" s="64">
        <v>3735</v>
      </c>
      <c r="N52" s="64">
        <v>3750</v>
      </c>
      <c r="O52" s="65">
        <v>3650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1701</v>
      </c>
      <c r="L53" s="69">
        <v>1732</v>
      </c>
      <c r="M53" s="69">
        <v>1534</v>
      </c>
      <c r="N53" s="69">
        <v>1406</v>
      </c>
      <c r="O53" s="70">
        <v>1292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HYiRdxRCWwQaV3qY0BJOgq1sLTzwWA1b63wgp38eXp2YqR7Ljm1aY+cV2oW92CcIJWvQH7iL1L1Tz+eIgH8BQ==" saltValue="V1wqRJuNe+Khp8eCOeBn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52"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36771</v>
      </c>
      <c r="J41" s="356">
        <v>34030</v>
      </c>
      <c r="K41" s="356">
        <v>32068</v>
      </c>
      <c r="L41" s="356">
        <v>29620</v>
      </c>
      <c r="M41" s="357">
        <v>27814</v>
      </c>
    </row>
    <row r="42" spans="2:13" ht="27.75" customHeight="1" x14ac:dyDescent="0.2">
      <c r="B42" s="1186"/>
      <c r="C42" s="1187"/>
      <c r="D42" s="106"/>
      <c r="E42" s="1192" t="s">
        <v>32</v>
      </c>
      <c r="F42" s="1192"/>
      <c r="G42" s="1192"/>
      <c r="H42" s="1193"/>
      <c r="I42" s="358">
        <v>175</v>
      </c>
      <c r="J42" s="359">
        <v>144</v>
      </c>
      <c r="K42" s="359">
        <v>121</v>
      </c>
      <c r="L42" s="359">
        <v>100</v>
      </c>
      <c r="M42" s="360">
        <v>80</v>
      </c>
    </row>
    <row r="43" spans="2:13" ht="27.75" customHeight="1" x14ac:dyDescent="0.2">
      <c r="B43" s="1186"/>
      <c r="C43" s="1187"/>
      <c r="D43" s="106"/>
      <c r="E43" s="1192" t="s">
        <v>33</v>
      </c>
      <c r="F43" s="1192"/>
      <c r="G43" s="1192"/>
      <c r="H43" s="1193"/>
      <c r="I43" s="358">
        <v>17084</v>
      </c>
      <c r="J43" s="359">
        <v>15953</v>
      </c>
      <c r="K43" s="359">
        <v>15580</v>
      </c>
      <c r="L43" s="359">
        <v>14756</v>
      </c>
      <c r="M43" s="360">
        <v>13853</v>
      </c>
    </row>
    <row r="44" spans="2:13" ht="27.75" customHeight="1" x14ac:dyDescent="0.2">
      <c r="B44" s="1186"/>
      <c r="C44" s="1187"/>
      <c r="D44" s="106"/>
      <c r="E44" s="1192" t="s">
        <v>34</v>
      </c>
      <c r="F44" s="1192"/>
      <c r="G44" s="1192"/>
      <c r="H44" s="1193"/>
      <c r="I44" s="358" t="s">
        <v>489</v>
      </c>
      <c r="J44" s="359" t="s">
        <v>489</v>
      </c>
      <c r="K44" s="359" t="s">
        <v>489</v>
      </c>
      <c r="L44" s="359" t="s">
        <v>489</v>
      </c>
      <c r="M44" s="360" t="s">
        <v>489</v>
      </c>
    </row>
    <row r="45" spans="2:13" ht="27.75" customHeight="1" x14ac:dyDescent="0.2">
      <c r="B45" s="1186"/>
      <c r="C45" s="1187"/>
      <c r="D45" s="106"/>
      <c r="E45" s="1192" t="s">
        <v>35</v>
      </c>
      <c r="F45" s="1192"/>
      <c r="G45" s="1192"/>
      <c r="H45" s="1193"/>
      <c r="I45" s="358">
        <v>4334</v>
      </c>
      <c r="J45" s="359">
        <v>4400</v>
      </c>
      <c r="K45" s="359">
        <v>4756</v>
      </c>
      <c r="L45" s="359">
        <v>4633</v>
      </c>
      <c r="M45" s="360">
        <v>4421</v>
      </c>
    </row>
    <row r="46" spans="2:13" ht="27.75" customHeight="1" x14ac:dyDescent="0.2">
      <c r="B46" s="1186"/>
      <c r="C46" s="1187"/>
      <c r="D46" s="107"/>
      <c r="E46" s="1192" t="s">
        <v>36</v>
      </c>
      <c r="F46" s="1192"/>
      <c r="G46" s="1192"/>
      <c r="H46" s="1193"/>
      <c r="I46" s="358">
        <v>21</v>
      </c>
      <c r="J46" s="359" t="s">
        <v>489</v>
      </c>
      <c r="K46" s="359" t="s">
        <v>489</v>
      </c>
      <c r="L46" s="359" t="s">
        <v>489</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6106</v>
      </c>
      <c r="J50" s="359">
        <v>4901</v>
      </c>
      <c r="K50" s="359">
        <v>5625</v>
      </c>
      <c r="L50" s="359">
        <v>5830</v>
      </c>
      <c r="M50" s="360">
        <v>6115</v>
      </c>
    </row>
    <row r="51" spans="2:13" ht="27.75" customHeight="1" x14ac:dyDescent="0.2">
      <c r="B51" s="1186"/>
      <c r="C51" s="1187"/>
      <c r="D51" s="106"/>
      <c r="E51" s="1192" t="s">
        <v>42</v>
      </c>
      <c r="F51" s="1192"/>
      <c r="G51" s="1192"/>
      <c r="H51" s="1193"/>
      <c r="I51" s="358">
        <v>403</v>
      </c>
      <c r="J51" s="359">
        <v>355</v>
      </c>
      <c r="K51" s="359">
        <v>330</v>
      </c>
      <c r="L51" s="359">
        <v>333</v>
      </c>
      <c r="M51" s="360">
        <v>362</v>
      </c>
    </row>
    <row r="52" spans="2:13" ht="27.75" customHeight="1" x14ac:dyDescent="0.2">
      <c r="B52" s="1188"/>
      <c r="C52" s="1189"/>
      <c r="D52" s="106"/>
      <c r="E52" s="1192" t="s">
        <v>43</v>
      </c>
      <c r="F52" s="1192"/>
      <c r="G52" s="1192"/>
      <c r="H52" s="1193"/>
      <c r="I52" s="358">
        <v>38214</v>
      </c>
      <c r="J52" s="359">
        <v>35921</v>
      </c>
      <c r="K52" s="359">
        <v>34155</v>
      </c>
      <c r="L52" s="359">
        <v>32023</v>
      </c>
      <c r="M52" s="360">
        <v>30846</v>
      </c>
    </row>
    <row r="53" spans="2:13" ht="27.75" customHeight="1" thickBot="1" x14ac:dyDescent="0.25">
      <c r="B53" s="1199" t="s">
        <v>19</v>
      </c>
      <c r="C53" s="1200"/>
      <c r="D53" s="110"/>
      <c r="E53" s="1201" t="s">
        <v>44</v>
      </c>
      <c r="F53" s="1201"/>
      <c r="G53" s="1201"/>
      <c r="H53" s="1202"/>
      <c r="I53" s="361">
        <v>13663</v>
      </c>
      <c r="J53" s="362">
        <v>13351</v>
      </c>
      <c r="K53" s="362">
        <v>12416</v>
      </c>
      <c r="L53" s="362">
        <v>10924</v>
      </c>
      <c r="M53" s="363">
        <v>8845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FKmlioX4cFzWlJuV2+Z/eeoQhEBuRrRqx9x8i/88D1dvzl7BepFktvXTaGdlq+afjYdKfhu8xRZ+1e660U3cjw==" saltValue="+HBaaOd1cOD6OFaAJTKq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61" zoomScaleNormal="100" zoomScaleSheetLayoutView="100" workbookViewId="0">
      <selection activeCell="H62" sqref="H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729</v>
      </c>
      <c r="G55" s="122">
        <v>1029</v>
      </c>
      <c r="H55" s="123">
        <v>1330</v>
      </c>
    </row>
    <row r="56" spans="2:8" ht="52.5" customHeight="1" x14ac:dyDescent="0.2">
      <c r="B56" s="124"/>
      <c r="C56" s="1213" t="s">
        <v>47</v>
      </c>
      <c r="D56" s="1213"/>
      <c r="E56" s="1214"/>
      <c r="F56" s="125">
        <v>177</v>
      </c>
      <c r="G56" s="125">
        <v>177</v>
      </c>
      <c r="H56" s="126">
        <v>237</v>
      </c>
    </row>
    <row r="57" spans="2:8" ht="53.25" customHeight="1" x14ac:dyDescent="0.2">
      <c r="B57" s="124"/>
      <c r="C57" s="1215" t="s">
        <v>48</v>
      </c>
      <c r="D57" s="1215"/>
      <c r="E57" s="1216"/>
      <c r="F57" s="127">
        <v>4317</v>
      </c>
      <c r="G57" s="127">
        <v>3998</v>
      </c>
      <c r="H57" s="128">
        <v>3635</v>
      </c>
    </row>
    <row r="58" spans="2:8" ht="45.75" customHeight="1" x14ac:dyDescent="0.2">
      <c r="B58" s="129"/>
      <c r="C58" s="1203" t="s">
        <v>557</v>
      </c>
      <c r="D58" s="1204"/>
      <c r="E58" s="1205"/>
      <c r="F58" s="130">
        <v>1154</v>
      </c>
      <c r="G58" s="130">
        <v>1125</v>
      </c>
      <c r="H58" s="131">
        <v>1096</v>
      </c>
    </row>
    <row r="59" spans="2:8" ht="45.75" customHeight="1" x14ac:dyDescent="0.2">
      <c r="B59" s="129"/>
      <c r="C59" s="1203" t="s">
        <v>558</v>
      </c>
      <c r="D59" s="1204"/>
      <c r="E59" s="1205"/>
      <c r="F59" s="130">
        <v>889</v>
      </c>
      <c r="G59" s="130">
        <v>937</v>
      </c>
      <c r="H59" s="131">
        <v>919</v>
      </c>
    </row>
    <row r="60" spans="2:8" ht="45.75" customHeight="1" x14ac:dyDescent="0.2">
      <c r="B60" s="129"/>
      <c r="C60" s="1203" t="s">
        <v>560</v>
      </c>
      <c r="D60" s="1204"/>
      <c r="E60" s="1205"/>
      <c r="F60" s="130">
        <v>666</v>
      </c>
      <c r="G60" s="130">
        <v>615</v>
      </c>
      <c r="H60" s="131">
        <v>540</v>
      </c>
    </row>
    <row r="61" spans="2:8" ht="45.75" customHeight="1" x14ac:dyDescent="0.2">
      <c r="B61" s="129"/>
      <c r="C61" s="1203" t="s">
        <v>559</v>
      </c>
      <c r="D61" s="1204"/>
      <c r="E61" s="1205"/>
      <c r="F61" s="130">
        <v>835</v>
      </c>
      <c r="G61" s="130">
        <v>694</v>
      </c>
      <c r="H61" s="131">
        <v>528</v>
      </c>
    </row>
    <row r="62" spans="2:8" ht="45.75" customHeight="1" thickBot="1" x14ac:dyDescent="0.25">
      <c r="B62" s="132"/>
      <c r="C62" s="1206" t="s">
        <v>561</v>
      </c>
      <c r="D62" s="1207"/>
      <c r="E62" s="1208"/>
      <c r="F62" s="133">
        <v>255</v>
      </c>
      <c r="G62" s="133">
        <v>251</v>
      </c>
      <c r="H62" s="134">
        <v>239</v>
      </c>
    </row>
    <row r="63" spans="2:8" ht="52.5" customHeight="1" thickBot="1" x14ac:dyDescent="0.25">
      <c r="B63" s="135"/>
      <c r="C63" s="1209" t="s">
        <v>49</v>
      </c>
      <c r="D63" s="1209"/>
      <c r="E63" s="1210"/>
      <c r="F63" s="136">
        <v>5223</v>
      </c>
      <c r="G63" s="136">
        <v>5204</v>
      </c>
      <c r="H63" s="137">
        <v>5201</v>
      </c>
    </row>
    <row r="64" spans="2:8" ht="13" x14ac:dyDescent="0.2"/>
  </sheetData>
  <sheetProtection algorithmName="SHA-512" hashValue="7wgExgussx4p2GUKsZ6WCZKrLY1rRE3BJ3r/hVJbQfElD8BukFDM9LHA/+sXdzYdzbxVBpaxMcOO1QUDZSUSow==" saltValue="F3zaEhUHipMn93haQ6Th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67554</v>
      </c>
      <c r="E3" s="156"/>
      <c r="F3" s="157">
        <v>94081</v>
      </c>
      <c r="G3" s="158"/>
      <c r="H3" s="159"/>
    </row>
    <row r="4" spans="1:8" x14ac:dyDescent="0.2">
      <c r="A4" s="160"/>
      <c r="B4" s="161"/>
      <c r="C4" s="162"/>
      <c r="D4" s="163">
        <v>28432</v>
      </c>
      <c r="E4" s="164"/>
      <c r="F4" s="165">
        <v>48949</v>
      </c>
      <c r="G4" s="166"/>
      <c r="H4" s="167"/>
    </row>
    <row r="5" spans="1:8" x14ac:dyDescent="0.2">
      <c r="A5" s="148" t="s">
        <v>521</v>
      </c>
      <c r="B5" s="153"/>
      <c r="C5" s="154"/>
      <c r="D5" s="155">
        <v>57486</v>
      </c>
      <c r="E5" s="156"/>
      <c r="F5" s="157">
        <v>92632</v>
      </c>
      <c r="G5" s="158"/>
      <c r="H5" s="159"/>
    </row>
    <row r="6" spans="1:8" x14ac:dyDescent="0.2">
      <c r="A6" s="160"/>
      <c r="B6" s="161"/>
      <c r="C6" s="162"/>
      <c r="D6" s="163">
        <v>19813</v>
      </c>
      <c r="E6" s="164"/>
      <c r="F6" s="165">
        <v>47978</v>
      </c>
      <c r="G6" s="166"/>
      <c r="H6" s="167"/>
    </row>
    <row r="7" spans="1:8" x14ac:dyDescent="0.2">
      <c r="A7" s="148" t="s">
        <v>522</v>
      </c>
      <c r="B7" s="153"/>
      <c r="C7" s="154"/>
      <c r="D7" s="155">
        <v>65246</v>
      </c>
      <c r="E7" s="156"/>
      <c r="F7" s="157">
        <v>96469</v>
      </c>
      <c r="G7" s="158"/>
      <c r="H7" s="159"/>
    </row>
    <row r="8" spans="1:8" x14ac:dyDescent="0.2">
      <c r="A8" s="160"/>
      <c r="B8" s="161"/>
      <c r="C8" s="162"/>
      <c r="D8" s="163">
        <v>35393</v>
      </c>
      <c r="E8" s="164"/>
      <c r="F8" s="165">
        <v>49775</v>
      </c>
      <c r="G8" s="166"/>
      <c r="H8" s="167"/>
    </row>
    <row r="9" spans="1:8" x14ac:dyDescent="0.2">
      <c r="A9" s="148" t="s">
        <v>523</v>
      </c>
      <c r="B9" s="153"/>
      <c r="C9" s="154"/>
      <c r="D9" s="155">
        <v>75660</v>
      </c>
      <c r="E9" s="156"/>
      <c r="F9" s="157">
        <v>85743</v>
      </c>
      <c r="G9" s="158"/>
      <c r="H9" s="159"/>
    </row>
    <row r="10" spans="1:8" x14ac:dyDescent="0.2">
      <c r="A10" s="160"/>
      <c r="B10" s="161"/>
      <c r="C10" s="162"/>
      <c r="D10" s="163">
        <v>39975</v>
      </c>
      <c r="E10" s="164"/>
      <c r="F10" s="165">
        <v>45231</v>
      </c>
      <c r="G10" s="166"/>
      <c r="H10" s="167"/>
    </row>
    <row r="11" spans="1:8" x14ac:dyDescent="0.2">
      <c r="A11" s="148" t="s">
        <v>524</v>
      </c>
      <c r="B11" s="153"/>
      <c r="C11" s="154"/>
      <c r="D11" s="155">
        <v>82094</v>
      </c>
      <c r="E11" s="156"/>
      <c r="F11" s="157">
        <v>92509</v>
      </c>
      <c r="G11" s="158"/>
      <c r="H11" s="159"/>
    </row>
    <row r="12" spans="1:8" x14ac:dyDescent="0.2">
      <c r="A12" s="160"/>
      <c r="B12" s="161"/>
      <c r="C12" s="168"/>
      <c r="D12" s="163">
        <v>41274</v>
      </c>
      <c r="E12" s="164"/>
      <c r="F12" s="165">
        <v>52274</v>
      </c>
      <c r="G12" s="166"/>
      <c r="H12" s="167"/>
    </row>
    <row r="13" spans="1:8" x14ac:dyDescent="0.2">
      <c r="A13" s="148"/>
      <c r="B13" s="153"/>
      <c r="C13" s="169"/>
      <c r="D13" s="170">
        <v>69608</v>
      </c>
      <c r="E13" s="171"/>
      <c r="F13" s="172">
        <v>92287</v>
      </c>
      <c r="G13" s="173"/>
      <c r="H13" s="159"/>
    </row>
    <row r="14" spans="1:8" x14ac:dyDescent="0.2">
      <c r="A14" s="160"/>
      <c r="B14" s="161"/>
      <c r="C14" s="162"/>
      <c r="D14" s="163">
        <v>32977</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2.85</v>
      </c>
      <c r="C19" s="174">
        <f>ROUND(VALUE(SUBSTITUTE(実質収支比率等に係る経年分析!G$48,"▲","-")),2)</f>
        <v>2.62</v>
      </c>
      <c r="D19" s="174">
        <f>ROUND(VALUE(SUBSTITUTE(実質収支比率等に係る経年分析!H$48,"▲","-")),2)</f>
        <v>6.01</v>
      </c>
      <c r="E19" s="174">
        <f>ROUND(VALUE(SUBSTITUTE(実質収支比率等に係る経年分析!I$48,"▲","-")),2)</f>
        <v>4.96</v>
      </c>
      <c r="F19" s="174">
        <f>ROUND(VALUE(SUBSTITUTE(実質収支比率等に係る経年分析!J$48,"▲","-")),2)</f>
        <v>3.99</v>
      </c>
    </row>
    <row r="20" spans="1:11" x14ac:dyDescent="0.2">
      <c r="A20" s="174" t="s">
        <v>53</v>
      </c>
      <c r="B20" s="174">
        <f>ROUND(VALUE(SUBSTITUTE(実質収支比率等に係る経年分析!F$47,"▲","-")),2)</f>
        <v>6.17</v>
      </c>
      <c r="C20" s="174">
        <f>ROUND(VALUE(SUBSTITUTE(実質収支比率等に係る経年分析!G$47,"▲","-")),2)</f>
        <v>3.86</v>
      </c>
      <c r="D20" s="174">
        <f>ROUND(VALUE(SUBSTITUTE(実質収支比率等に係る経年分析!H$47,"▲","-")),2)</f>
        <v>4.75</v>
      </c>
      <c r="E20" s="174">
        <f>ROUND(VALUE(SUBSTITUTE(実質収支比率等に係る経年分析!I$47,"▲","-")),2)</f>
        <v>6.95</v>
      </c>
      <c r="F20" s="174">
        <f>ROUND(VALUE(SUBSTITUTE(実質収支比率等に係る経年分析!J$47,"▲","-")),2)</f>
        <v>8.9600000000000009</v>
      </c>
    </row>
    <row r="21" spans="1:11" x14ac:dyDescent="0.2">
      <c r="A21" s="174" t="s">
        <v>54</v>
      </c>
      <c r="B21" s="174">
        <f>IF(ISNUMBER(VALUE(SUBSTITUTE(実質収支比率等に係る経年分析!F$49,"▲","-"))),ROUND(VALUE(SUBSTITUTE(実質収支比率等に係る経年分析!F$49,"▲","-")),2),NA())</f>
        <v>-2.6</v>
      </c>
      <c r="C21" s="174">
        <f>IF(ISNUMBER(VALUE(SUBSTITUTE(実質収支比率等に係る経年分析!G$49,"▲","-"))),ROUND(VALUE(SUBSTITUTE(実質収支比率等に係る経年分析!G$49,"▲","-")),2),NA())</f>
        <v>2.29</v>
      </c>
      <c r="D21" s="174">
        <f>IF(ISNUMBER(VALUE(SUBSTITUTE(実質収支比率等に係る経年分析!H$49,"▲","-"))),ROUND(VALUE(SUBSTITUTE(実質収支比率等に係る経年分析!H$49,"▲","-")),2),NA())</f>
        <v>6.12</v>
      </c>
      <c r="E21" s="174">
        <f>IF(ISNUMBER(VALUE(SUBSTITUTE(実質収支比率等に係る経年分析!I$49,"▲","-"))),ROUND(VALUE(SUBSTITUTE(実質収支比率等に係る経年分析!I$49,"▲","-")),2),NA())</f>
        <v>2.37</v>
      </c>
      <c r="F21" s="174">
        <f>IF(ISNUMBER(VALUE(SUBSTITUTE(実質収支比率等に係る経年分析!J$49,"▲","-"))),ROUND(VALUE(SUBSTITUTE(実質収支比率等に係る経年分析!J$49,"▲","-")),2),NA())</f>
        <v>1.08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2">
      <c r="A30" s="175" t="str">
        <f>IF(連結実質赤字比率に係る赤字・黒字の構成分析!C$40="",NA(),連結実質赤字比率に係る赤字・黒字の構成分析!C$40)</f>
        <v>生活排水処理事業特別会計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0.45</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1.1399999999999999</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3.99</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7.56</v>
      </c>
    </row>
    <row r="36" spans="1:16" x14ac:dyDescent="0.2">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2.6</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1.31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1.72</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1.07</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0.71</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3474</v>
      </c>
      <c r="E42" s="176"/>
      <c r="F42" s="176"/>
      <c r="G42" s="176">
        <f>'実質公債費比率（分子）の構造'!L$52</f>
        <v>3785</v>
      </c>
      <c r="H42" s="176"/>
      <c r="I42" s="176"/>
      <c r="J42" s="176">
        <f>'実質公債費比率（分子）の構造'!M$52</f>
        <v>3735</v>
      </c>
      <c r="K42" s="176"/>
      <c r="L42" s="176"/>
      <c r="M42" s="176">
        <f>'実質公債費比率（分子）の構造'!N$52</f>
        <v>3750</v>
      </c>
      <c r="N42" s="176"/>
      <c r="O42" s="176"/>
      <c r="P42" s="176">
        <f>'実質公債費比率（分子）の構造'!O$52</f>
        <v>3650</v>
      </c>
    </row>
    <row r="43" spans="1:16" x14ac:dyDescent="0.2">
      <c r="A43" s="176" t="s">
        <v>16</v>
      </c>
      <c r="B43" s="176">
        <f>'実質公債費比率（分子）の構造'!K$51</f>
        <v>3</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37</v>
      </c>
      <c r="C44" s="176"/>
      <c r="D44" s="176"/>
      <c r="E44" s="176">
        <f>'実質公債費比率（分子）の構造'!L$50</f>
        <v>31</v>
      </c>
      <c r="F44" s="176"/>
      <c r="G44" s="176"/>
      <c r="H44" s="176">
        <f>'実質公債費比率（分子）の構造'!M$50</f>
        <v>26</v>
      </c>
      <c r="I44" s="176"/>
      <c r="J44" s="176"/>
      <c r="K44" s="176">
        <f>'実質公債費比率（分子）の構造'!N$50</f>
        <v>22</v>
      </c>
      <c r="L44" s="176"/>
      <c r="M44" s="176"/>
      <c r="N44" s="176">
        <f>'実質公債費比率（分子）の構造'!O$50</f>
        <v>20</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1392</v>
      </c>
      <c r="C46" s="176"/>
      <c r="D46" s="176"/>
      <c r="E46" s="176">
        <f>'実質公債費比率（分子）の構造'!L$48</f>
        <v>1370</v>
      </c>
      <c r="F46" s="176"/>
      <c r="G46" s="176"/>
      <c r="H46" s="176">
        <f>'実質公債費比率（分子）の構造'!M$48</f>
        <v>1317</v>
      </c>
      <c r="I46" s="176"/>
      <c r="J46" s="176"/>
      <c r="K46" s="176">
        <f>'実質公債費比率（分子）の構造'!N$48</f>
        <v>1223</v>
      </c>
      <c r="L46" s="176"/>
      <c r="M46" s="176"/>
      <c r="N46" s="176">
        <f>'実質公債費比率（分子）の構造'!O$48</f>
        <v>1168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3743</v>
      </c>
      <c r="C49" s="176"/>
      <c r="D49" s="176"/>
      <c r="E49" s="176">
        <f>'実質公債費比率（分子）の構造'!L$45</f>
        <v>4115</v>
      </c>
      <c r="F49" s="176"/>
      <c r="G49" s="176"/>
      <c r="H49" s="176">
        <f>'実質公債費比率（分子）の構造'!M$45</f>
        <v>3925</v>
      </c>
      <c r="I49" s="176"/>
      <c r="J49" s="176"/>
      <c r="K49" s="176">
        <f>'実質公債費比率（分子）の構造'!N$45</f>
        <v>3911</v>
      </c>
      <c r="L49" s="176"/>
      <c r="M49" s="176"/>
      <c r="N49" s="176">
        <f>'実質公債費比率（分子）の構造'!O$45</f>
        <v>3754</v>
      </c>
      <c r="O49" s="176"/>
      <c r="P49" s="176"/>
    </row>
    <row r="50" spans="1:16" x14ac:dyDescent="0.2">
      <c r="A50" s="176" t="s">
        <v>67</v>
      </c>
      <c r="B50" s="176" t="e">
        <f>NA()</f>
        <v>#N/A</v>
      </c>
      <c r="C50" s="176">
        <f>IF(ISNUMBER('実質公債費比率（分子）の構造'!K$53),'実質公債費比率（分子）の構造'!K$53,NA())</f>
        <v>1701</v>
      </c>
      <c r="D50" s="176" t="e">
        <f>NA()</f>
        <v>#N/A</v>
      </c>
      <c r="E50" s="176" t="e">
        <f>NA()</f>
        <v>#N/A</v>
      </c>
      <c r="F50" s="176">
        <f>IF(ISNUMBER('実質公債費比率（分子）の構造'!L$53),'実質公債費比率（分子）の構造'!L$53,NA())</f>
        <v>1732</v>
      </c>
      <c r="G50" s="176" t="e">
        <f>NA()</f>
        <v>#N/A</v>
      </c>
      <c r="H50" s="176" t="e">
        <f>NA()</f>
        <v>#N/A</v>
      </c>
      <c r="I50" s="176">
        <f>IF(ISNUMBER('実質公債費比率（分子）の構造'!M$53),'実質公債費比率（分子）の構造'!M$53,NA())</f>
        <v>1534</v>
      </c>
      <c r="J50" s="176" t="e">
        <f>NA()</f>
        <v>#N/A</v>
      </c>
      <c r="K50" s="176" t="e">
        <f>NA()</f>
        <v>#N/A</v>
      </c>
      <c r="L50" s="176">
        <f>IF(ISNUMBER('実質公債費比率（分子）の構造'!N$53),'実質公債費比率（分子）の構造'!N$53,NA())</f>
        <v>1406</v>
      </c>
      <c r="M50" s="176" t="e">
        <f>NA()</f>
        <v>#N/A</v>
      </c>
      <c r="N50" s="176" t="e">
        <f>NA()</f>
        <v>#N/A</v>
      </c>
      <c r="O50" s="176">
        <f>IF(ISNUMBER('実質公債費比率（分子）の構造'!O$53),'実質公債費比率（分子）の構造'!O$53,NA())</f>
        <v>1292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38214</v>
      </c>
      <c r="E56" s="175"/>
      <c r="F56" s="175"/>
      <c r="G56" s="175">
        <f>'将来負担比率（分子）の構造'!J$52</f>
        <v>35921</v>
      </c>
      <c r="H56" s="175"/>
      <c r="I56" s="175"/>
      <c r="J56" s="175">
        <f>'将来負担比率（分子）の構造'!K$52</f>
        <v>34155</v>
      </c>
      <c r="K56" s="175"/>
      <c r="L56" s="175"/>
      <c r="M56" s="175">
        <f>'将来負担比率（分子）の構造'!L$52</f>
        <v>32023</v>
      </c>
      <c r="N56" s="175"/>
      <c r="O56" s="175"/>
      <c r="P56" s="175">
        <f>'将来負担比率（分子）の構造'!M$52</f>
        <v>30846</v>
      </c>
    </row>
    <row r="57" spans="1:16" x14ac:dyDescent="0.2">
      <c r="A57" s="175" t="s">
        <v>42</v>
      </c>
      <c r="B57" s="175"/>
      <c r="C57" s="175"/>
      <c r="D57" s="175">
        <f>'将来負担比率（分子）の構造'!I$51</f>
        <v>403</v>
      </c>
      <c r="E57" s="175"/>
      <c r="F57" s="175"/>
      <c r="G57" s="175">
        <f>'将来負担比率（分子）の構造'!J$51</f>
        <v>355</v>
      </c>
      <c r="H57" s="175"/>
      <c r="I57" s="175"/>
      <c r="J57" s="175">
        <f>'将来負担比率（分子）の構造'!K$51</f>
        <v>330</v>
      </c>
      <c r="K57" s="175"/>
      <c r="L57" s="175"/>
      <c r="M57" s="175">
        <f>'将来負担比率（分子）の構造'!L$51</f>
        <v>333</v>
      </c>
      <c r="N57" s="175"/>
      <c r="O57" s="175"/>
      <c r="P57" s="175">
        <f>'将来負担比率（分子）の構造'!M$51</f>
        <v>362</v>
      </c>
    </row>
    <row r="58" spans="1:16" x14ac:dyDescent="0.2">
      <c r="A58" s="175" t="s">
        <v>41</v>
      </c>
      <c r="B58" s="175"/>
      <c r="C58" s="175"/>
      <c r="D58" s="175">
        <f>'将来負担比率（分子）の構造'!I$50</f>
        <v>6106</v>
      </c>
      <c r="E58" s="175"/>
      <c r="F58" s="175"/>
      <c r="G58" s="175">
        <f>'将来負担比率（分子）の構造'!J$50</f>
        <v>4901</v>
      </c>
      <c r="H58" s="175"/>
      <c r="I58" s="175"/>
      <c r="J58" s="175">
        <f>'将来負担比率（分子）の構造'!K$50</f>
        <v>5625</v>
      </c>
      <c r="K58" s="175"/>
      <c r="L58" s="175"/>
      <c r="M58" s="175">
        <f>'将来負担比率（分子）の構造'!L$50</f>
        <v>5830</v>
      </c>
      <c r="N58" s="175"/>
      <c r="O58" s="175"/>
      <c r="P58" s="175">
        <f>'将来負担比率（分子）の構造'!M$50</f>
        <v>6115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21</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4334</v>
      </c>
      <c r="C62" s="175"/>
      <c r="D62" s="175"/>
      <c r="E62" s="175">
        <f>'将来負担比率（分子）の構造'!J$45</f>
        <v>4400</v>
      </c>
      <c r="F62" s="175"/>
      <c r="G62" s="175"/>
      <c r="H62" s="175">
        <f>'将来負担比率（分子）の構造'!K$45</f>
        <v>4756</v>
      </c>
      <c r="I62" s="175"/>
      <c r="J62" s="175"/>
      <c r="K62" s="175">
        <f>'将来負担比率（分子）の構造'!L$45</f>
        <v>4633</v>
      </c>
      <c r="L62" s="175"/>
      <c r="M62" s="175"/>
      <c r="N62" s="175">
        <f>'将来負担比率（分子）の構造'!M$45</f>
        <v>4421</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17084</v>
      </c>
      <c r="C64" s="175"/>
      <c r="D64" s="175"/>
      <c r="E64" s="175">
        <f>'将来負担比率（分子）の構造'!J$43</f>
        <v>15953</v>
      </c>
      <c r="F64" s="175"/>
      <c r="G64" s="175"/>
      <c r="H64" s="175">
        <f>'将来負担比率（分子）の構造'!K$43</f>
        <v>15580</v>
      </c>
      <c r="I64" s="175"/>
      <c r="J64" s="175"/>
      <c r="K64" s="175">
        <f>'将来負担比率（分子）の構造'!L$43</f>
        <v>14756</v>
      </c>
      <c r="L64" s="175"/>
      <c r="M64" s="175"/>
      <c r="N64" s="175">
        <f>'将来負担比率（分子）の構造'!M$43</f>
        <v>13853</v>
      </c>
      <c r="O64" s="175"/>
      <c r="P64" s="175"/>
    </row>
    <row r="65" spans="1:16" x14ac:dyDescent="0.2">
      <c r="A65" s="175" t="s">
        <v>32</v>
      </c>
      <c r="B65" s="175">
        <f>'将来負担比率（分子）の構造'!I$42</f>
        <v>175</v>
      </c>
      <c r="C65" s="175"/>
      <c r="D65" s="175"/>
      <c r="E65" s="175">
        <f>'将来負担比率（分子）の構造'!J$42</f>
        <v>144</v>
      </c>
      <c r="F65" s="175"/>
      <c r="G65" s="175"/>
      <c r="H65" s="175">
        <f>'将来負担比率（分子）の構造'!K$42</f>
        <v>121</v>
      </c>
      <c r="I65" s="175"/>
      <c r="J65" s="175"/>
      <c r="K65" s="175">
        <f>'将来負担比率（分子）の構造'!L$42</f>
        <v>100</v>
      </c>
      <c r="L65" s="175"/>
      <c r="M65" s="175"/>
      <c r="N65" s="175">
        <f>'将来負担比率（分子）の構造'!M$42</f>
        <v>80</v>
      </c>
      <c r="O65" s="175"/>
      <c r="P65" s="175"/>
    </row>
    <row r="66" spans="1:16" x14ac:dyDescent="0.2">
      <c r="A66" s="175" t="s">
        <v>31</v>
      </c>
      <c r="B66" s="175">
        <f>'将来負担比率（分子）の構造'!I$41</f>
        <v>36771</v>
      </c>
      <c r="C66" s="175"/>
      <c r="D66" s="175"/>
      <c r="E66" s="175">
        <f>'将来負担比率（分子）の構造'!J$41</f>
        <v>34030</v>
      </c>
      <c r="F66" s="175"/>
      <c r="G66" s="175"/>
      <c r="H66" s="175">
        <f>'将来負担比率（分子）の構造'!K$41</f>
        <v>32068</v>
      </c>
      <c r="I66" s="175"/>
      <c r="J66" s="175"/>
      <c r="K66" s="175">
        <f>'将来負担比率（分子）の構造'!L$41</f>
        <v>29620</v>
      </c>
      <c r="L66" s="175"/>
      <c r="M66" s="175"/>
      <c r="N66" s="175">
        <f>'将来負担比率（分子）の構造'!M$41</f>
        <v>27814</v>
      </c>
      <c r="O66" s="175"/>
      <c r="P66" s="175"/>
    </row>
    <row r="67" spans="1:16" x14ac:dyDescent="0.2">
      <c r="A67" s="175" t="s">
        <v>71</v>
      </c>
      <c r="B67" s="175" t="e">
        <f>NA()</f>
        <v>#N/A</v>
      </c>
      <c r="C67" s="175">
        <f>IF(ISNUMBER('将来負担比率（分子）の構造'!I$53), IF('将来負担比率（分子）の構造'!I$53 &lt; 0, 0, '将来負担比率（分子）の構造'!I$53), NA())</f>
        <v>13663</v>
      </c>
      <c r="D67" s="175" t="e">
        <f>NA()</f>
        <v>#N/A</v>
      </c>
      <c r="E67" s="175" t="e">
        <f>NA()</f>
        <v>#N/A</v>
      </c>
      <c r="F67" s="175">
        <f>IF(ISNUMBER('将来負担比率（分子）の構造'!J$53), IF('将来負担比率（分子）の構造'!J$53 &lt; 0, 0, '将来負担比率（分子）の構造'!J$53), NA())</f>
        <v>13351</v>
      </c>
      <c r="G67" s="175" t="e">
        <f>NA()</f>
        <v>#N/A</v>
      </c>
      <c r="H67" s="175" t="e">
        <f>NA()</f>
        <v>#N/A</v>
      </c>
      <c r="I67" s="175">
        <f>IF(ISNUMBER('将来負担比率（分子）の構造'!K$53), IF('将来負担比率（分子）の構造'!K$53 &lt; 0, 0, '将来負担比率（分子）の構造'!K$53), NA())</f>
        <v>12416</v>
      </c>
      <c r="J67" s="175" t="e">
        <f>NA()</f>
        <v>#N/A</v>
      </c>
      <c r="K67" s="175" t="e">
        <f>NA()</f>
        <v>#N/A</v>
      </c>
      <c r="L67" s="175">
        <f>IF(ISNUMBER('将来負担比率（分子）の構造'!L$53), IF('将来負担比率（分子）の構造'!L$53 &lt; 0, 0, '将来負担比率（分子）の構造'!L$53), NA())</f>
        <v>10924</v>
      </c>
      <c r="M67" s="175" t="e">
        <f>NA()</f>
        <v>#N/A</v>
      </c>
      <c r="N67" s="175" t="e">
        <f>NA()</f>
        <v>#N/A</v>
      </c>
      <c r="O67" s="175">
        <f>IF(ISNUMBER('将来負担比率（分子）の構造'!M$53), IF('将来負担比率（分子）の構造'!M$53 &lt; 0, 0, '将来負担比率（分子）の構造'!M$53), NA())</f>
        <v>8845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729</v>
      </c>
      <c r="C72" s="179">
        <f>基金残高に係る経年分析!G55</f>
        <v>1029</v>
      </c>
      <c r="D72" s="179">
        <f>基金残高に係る経年分析!H55</f>
        <v>1330</v>
      </c>
    </row>
    <row r="73" spans="1:16" x14ac:dyDescent="0.2">
      <c r="A73" s="178" t="s">
        <v>74</v>
      </c>
      <c r="B73" s="179">
        <f>基金残高に係る経年分析!F56</f>
        <v>177</v>
      </c>
      <c r="C73" s="179">
        <f>基金残高に係る経年分析!G56</f>
        <v>177</v>
      </c>
      <c r="D73" s="179">
        <f>基金残高に係る経年分析!H56</f>
        <v>237</v>
      </c>
    </row>
    <row r="74" spans="1:16" x14ac:dyDescent="0.2">
      <c r="A74" s="178" t="s">
        <v>75</v>
      </c>
      <c r="B74" s="179">
        <f>基金残高に係る経年分析!F57</f>
        <v>4317</v>
      </c>
      <c r="C74" s="179">
        <f>基金残高に係る経年分析!G57</f>
        <v>3998</v>
      </c>
      <c r="D74" s="179">
        <f>基金残高に係る経年分析!H57</f>
        <v>3635</v>
      </c>
    </row>
  </sheetData>
  <sheetProtection algorithmName="SHA-512" hashValue="b02sj92qco07BXBDgz3FCegODmGPql3LRNqb+Nv1W6rkLEkLcqKXMEq3dECD+WVE5XF7uW5J+/shXXCwfBDBKw==" saltValue="T6V3vGPLnW5rsY21fG/I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2025-03-13T09:48:45Z</cp:lastPrinted>
  <dcterms:created xsi:type="dcterms:W3CDTF">2025-02-19T04:04:21Z</dcterms:created>
  <dcterms:modified xsi:type="dcterms:W3CDTF">2025-03-19T06:45:16Z</dcterms:modified>
  <cp:category/>
</cp:coreProperties>
</file>