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u-files018\市職員\総務部\財政課\41.各種調査（照会＆回答）\財政状況資料集\H31\R1.10.23(公会計結合版の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E36" i="10"/>
  <c r="AM36" i="10"/>
  <c r="C36" i="10"/>
  <c r="C35"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BW36" i="10" s="1"/>
  <c r="CO34" i="10" l="1"/>
  <c r="CO35" i="10" s="1"/>
  <c r="CO36" i="10" s="1"/>
  <c r="CO37" i="10" s="1"/>
  <c r="CO38" i="10" s="1"/>
  <c r="CO39" i="10" s="1"/>
</calcChain>
</file>

<file path=xl/sharedStrings.xml><?xml version="1.0" encoding="utf-8"?>
<sst xmlns="http://schemas.openxmlformats.org/spreadsheetml/2006/main" count="1083" uniqueCount="620">
  <si>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</si>
  <si>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</si>
  <si>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</si>
  <si>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</si>
  <si>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</si>
  <si>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</si>
  <si>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</si>
  <si>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</si>
  <si>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</si>
  <si>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</si>
  <si>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</si>
  <si>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</si>
  <si>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</si>
  <si>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</si>
  <si>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</si>
  <si>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</si>
  <si>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</si>
  <si>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</si>
  <si>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</si>
  <si>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</si>
  <si>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</si>
  <si>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</si>
  <si>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</si>
  <si>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</si>
  <si>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</si>
  <si>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</si>
  <si>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</si>
  <si>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</si>
  <si>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</si>
  <si>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</si>
  <si>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</si>
  <si>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</si>
  <si>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</si>
  <si>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</si>
  <si>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</si>
  <si>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</si>
  <si>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</si>
  <si>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</si>
  <si>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</si>
  <si>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</si>
  <si>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</si>
  <si>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</si>
  <si>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</si>
  <si>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</si>
  <si>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</si>
  <si>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</si>
  <si>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</si>
  <si>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</si>
  <si>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</si>
  <si>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</si>
  <si>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</si>
  <si>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</si>
  <si>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</si>
  <si>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</si>
  <si>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</si>
  <si>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</si>
  <si>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</si>
  <si>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</si>
  <si>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</si>
  <si>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</si>
  <si>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</si>
  <si>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</si>
  <si>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</si>
  <si>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</si>
  <si>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</si>
  <si>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</si>
  <si>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</si>
  <si>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</si>
  <si>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</si>
  <si>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</si>
  <si>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</si>
  <si>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</si>
  <si>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</si>
  <si>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</si>
  <si>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</si>
  <si>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</si>
  <si>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</si>
  <si>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</si>
  <si>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</si>
  <si>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</si>
  <si>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</si>
  <si>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</si>
  <si>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</si>
  <si>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</si>
  <si>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</si>
  <si>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</si>
  <si>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</si>
  <si>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</si>
  <si>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</si>
  <si>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</si>
  <si>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</si>
  <si>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</si>
  <si>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安来市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</si>
  <si>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</si>
  <si>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</si>
  <si>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</si>
  <si>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</si>
  <si>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</si>
  <si>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</si>
  <si>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</si>
  <si>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</si>
  <si>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</si>
  <si>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</si>
  <si>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</si>
  <si>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</si>
  <si>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</si>
  <si>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</si>
  <si>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</si>
  <si>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</si>
  <si>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</si>
  <si>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</si>
  <si>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</si>
  <si>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</si>
  <si>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</si>
  <si>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</si>
  <si>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</si>
  <si>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</si>
  <si>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</si>
  <si>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</si>
  <si>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</si>
  <si>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</si>
  <si>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</si>
  <si>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</si>
  <si>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</si>
  <si>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</si>
  <si>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</si>
  <si>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</si>
  <si>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</si>
  <si>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</si>
  <si>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</si>
  <si>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</si>
  <si>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</si>
  <si>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</si>
  <si>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</si>
  <si>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</si>
  <si>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</si>
  <si>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</si>
  <si>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</si>
  <si>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</si>
  <si>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</si>
  <si>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</si>
  <si>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</si>
  <si>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</si>
  <si>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</si>
  <si>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</si>
  <si>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</si>
  <si>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</si>
  <si>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</si>
  <si>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</si>
  <si>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病院事業会計</t>
    <phoneticPr fontId="5"/>
  </si>
  <si>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</si>
  <si>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</si>
  <si>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</si>
  <si>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</si>
  <si>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</si>
  <si>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</si>
  <si>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</si>
  <si>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</si>
  <si>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</si>
  <si>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</si>
  <si>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</si>
  <si>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</si>
  <si>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</si>
  <si>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</si>
  <si>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</si>
  <si>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</si>
  <si>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</si>
  <si>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</si>
  <si>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</si>
  <si>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</si>
  <si>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</si>
  <si>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</si>
  <si>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</si>
  <si>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</si>
  <si>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</si>
  <si>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</si>
  <si>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</si>
  <si>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</si>
  <si>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</si>
  <si>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</si>
  <si>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</si>
  <si>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</si>
  <si>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</si>
  <si>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</si>
  <si>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</si>
  <si>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</si>
  <si>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</si>
  <si>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</si>
  <si>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</si>
  <si>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</si>
  <si>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</si>
  <si>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</si>
  <si>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</si>
  <si>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</si>
  <si>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</si>
  <si>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</si>
  <si>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</si>
  <si>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</si>
  <si>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</si>
  <si>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</si>
  <si>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</si>
  <si>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</si>
  <si>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</si>
  <si>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</si>
  <si>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</si>
  <si>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</si>
  <si>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</si>
  <si>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</si>
  <si>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</si>
  <si>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</si>
  <si>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</si>
  <si>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島根県安来市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</si>
  <si>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</si>
  <si>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</si>
  <si>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</si>
  <si>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</si>
  <si>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</si>
  <si>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</si>
  <si>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</si>
  <si>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</si>
  <si>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</si>
  <si>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</si>
  <si>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</si>
  <si>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</si>
  <si>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</si>
  <si>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</si>
  <si>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</si>
  <si>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</si>
  <si>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</si>
  <si>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</si>
  <si>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</si>
  <si>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</si>
  <si>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</si>
  <si>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</si>
  <si>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</si>
  <si>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</si>
  <si>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</si>
  <si>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</si>
  <si>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</si>
  <si>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</si>
  <si>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</si>
  <si>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</si>
  <si>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</si>
  <si>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</si>
  <si>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</si>
  <si>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</si>
  <si>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</si>
  <si>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</si>
  <si>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</si>
  <si>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</si>
  <si>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</si>
  <si>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</si>
  <si>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</si>
  <si>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</si>
  <si>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</si>
  <si>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</si>
  <si>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</si>
  <si>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</si>
  <si>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</si>
  <si>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</si>
  <si>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</si>
  <si>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t>
    <phoneticPr fontId="5"/>
  </si>
  <si>
    <t>災害復旧費</t>
  </si>
  <si>
    <t>-</t>
    <phoneticPr fontId="5"/>
  </si>
  <si>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</si>
  <si>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</si>
  <si>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</si>
  <si>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</si>
  <si>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</si>
  <si>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</si>
  <si>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</si>
  <si>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</si>
  <si>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</si>
  <si>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</si>
  <si>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</si>
  <si>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</si>
  <si>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</si>
  <si>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</si>
  <si>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</si>
  <si>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</si>
  <si>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</si>
  <si>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</si>
  <si>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</si>
  <si>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</si>
  <si>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</si>
  <si>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</si>
  <si>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</si>
  <si>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</si>
  <si>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</si>
  <si>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</si>
  <si>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</si>
  <si>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</si>
  <si>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</si>
  <si>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</si>
  <si>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</si>
  <si>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</si>
  <si>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</si>
  <si>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</si>
  <si>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</si>
  <si>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</si>
  <si>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</si>
  <si>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</si>
  <si>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</si>
  <si>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</si>
  <si>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</si>
  <si>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</si>
  <si>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</si>
  <si>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</si>
  <si>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</si>
  <si>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</si>
  <si>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</si>
  <si>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</si>
  <si>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</si>
  <si>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</si>
  <si>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</si>
  <si>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</si>
  <si>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</si>
  <si>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</si>
  <si>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</si>
  <si>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</si>
  <si>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</si>
  <si>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</si>
  <si>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</si>
  <si>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</si>
  <si>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</si>
  <si>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</si>
  <si>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</si>
  <si>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</si>
  <si>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</si>
  <si>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</si>
  <si>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</si>
  <si>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</si>
  <si>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</si>
  <si>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</si>
  <si>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</si>
  <si>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</si>
  <si>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</si>
  <si>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</si>
  <si>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</si>
  <si>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</si>
  <si>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</si>
  <si>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</si>
  <si>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</si>
  <si>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</si>
  <si>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</si>
  <si>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</si>
  <si>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</si>
  <si>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</si>
  <si>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</si>
  <si>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</si>
  <si>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</si>
  <si>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</si>
  <si>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</si>
  <si>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</si>
  <si>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</si>
  <si>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</si>
  <si>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</si>
  <si>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</si>
  <si>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</si>
  <si>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</si>
  <si>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</si>
  <si>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</si>
  <si>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</si>
  <si>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島根県安来市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</si>
  <si>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</si>
  <si>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</si>
  <si>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</si>
  <si>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</si>
  <si>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</si>
  <si>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</si>
  <si>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</si>
  <si>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</si>
  <si>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</si>
  <si>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</si>
  <si>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</si>
  <si>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</si>
  <si>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</si>
  <si>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</si>
  <si>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</si>
  <si>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</si>
  <si>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</si>
  <si>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</si>
  <si>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</si>
  <si>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</si>
  <si>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</si>
  <si>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</si>
  <si>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</si>
  <si>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</si>
  <si>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</si>
  <si>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</si>
  <si>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</si>
  <si>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</si>
  <si>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</si>
  <si>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</si>
  <si>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</si>
  <si>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</si>
  <si>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</si>
  <si>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</si>
  <si>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</si>
  <si>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</si>
  <si>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</si>
  <si>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</si>
  <si>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</si>
  <si>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</si>
  <si>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</si>
  <si>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</si>
  <si>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電気事業特別会計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</si>
  <si>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</si>
  <si>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</si>
  <si>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</si>
  <si>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</si>
  <si>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</si>
  <si>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</si>
  <si>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</si>
  <si>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</si>
  <si>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</si>
  <si>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</si>
  <si>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</si>
  <si>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</si>
  <si>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</si>
  <si>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</si>
  <si>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</si>
  <si>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</si>
  <si>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</si>
  <si>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</si>
  <si>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</si>
  <si>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</si>
  <si>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</si>
  <si>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</si>
  <si>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</si>
  <si>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</si>
  <si>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</si>
  <si>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</si>
  <si>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</si>
  <si>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</si>
  <si>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</si>
  <si>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</si>
  <si>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</si>
  <si>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</si>
  <si>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</si>
  <si>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</si>
  <si>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</si>
  <si>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</si>
  <si>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</si>
  <si>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</si>
  <si>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</si>
  <si>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</si>
  <si>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</si>
  <si>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</si>
  <si>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</si>
  <si>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</si>
  <si>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</si>
  <si>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</si>
  <si>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</si>
  <si>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</si>
  <si>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</si>
  <si>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</si>
  <si>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</si>
  <si>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</si>
  <si>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</si>
  <si>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</si>
  <si>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</si>
  <si>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</si>
  <si>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</si>
  <si>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</si>
  <si>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</si>
  <si>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</si>
  <si>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</si>
  <si>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</si>
  <si>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</si>
  <si>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</si>
  <si>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</si>
  <si>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</si>
  <si>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</si>
  <si>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</si>
  <si>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</si>
  <si>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</si>
  <si>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</si>
  <si>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</si>
  <si>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</si>
  <si>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</si>
  <si>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</si>
  <si>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</si>
  <si>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</si>
  <si>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</si>
  <si>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</si>
  <si>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</si>
  <si>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</si>
  <si>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t>
    <phoneticPr fontId="5"/>
  </si>
  <si>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</si>
  <si>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</si>
  <si>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</si>
  <si>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</si>
  <si>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</si>
  <si>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</si>
  <si>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</si>
  <si>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</si>
  <si>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</si>
  <si>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</si>
  <si>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</si>
  <si>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</si>
  <si>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</si>
  <si>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</si>
  <si>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</si>
  <si>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</si>
  <si>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</si>
  <si>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</si>
  <si>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</si>
  <si>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</si>
  <si>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</si>
  <si>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</si>
  <si>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</si>
  <si>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</si>
  <si>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</si>
  <si>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</si>
  <si>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</si>
  <si>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</si>
  <si>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</si>
  <si>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</si>
  <si>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</si>
  <si>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</si>
  <si>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</si>
  <si>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</si>
  <si>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</si>
  <si>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</si>
  <si>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</si>
  <si>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</si>
  <si>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</si>
  <si>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</si>
  <si>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</si>
  <si>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</si>
  <si>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</si>
  <si>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</si>
  <si>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</si>
  <si>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</si>
  <si>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</si>
  <si>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</si>
  <si>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</si>
  <si>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</si>
  <si>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</si>
  <si>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</si>
  <si>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</si>
  <si>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</si>
  <si>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</si>
  <si>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</si>
  <si>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</si>
  <si>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</si>
  <si>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</si>
  <si>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</si>
  <si>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</si>
  <si>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</si>
  <si>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</si>
  <si>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</si>
  <si>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</si>
  <si>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</si>
  <si>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</si>
  <si>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</si>
  <si>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</si>
  <si>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</si>
  <si>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</si>
  <si>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</si>
  <si>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</si>
  <si>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</si>
  <si>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</si>
  <si>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</si>
  <si>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</si>
  <si>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</si>
  <si>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</si>
  <si>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</si>
  <si>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</si>
  <si>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0.34</t>
  </si>
  <si>
    <t>▲ 2.92</t>
  </si>
  <si>
    <t>▲ 2.33</t>
  </si>
  <si>
    <t>病院事業会計</t>
  </si>
  <si>
    <t>▲ 0.87</t>
  </si>
  <si>
    <t>▲ 0.97</t>
  </si>
  <si>
    <t>▲ 2.08</t>
  </si>
  <si>
    <t>水道事業会計</t>
  </si>
  <si>
    <t>一般会計</t>
  </si>
  <si>
    <t>介護保険事業特別会計</t>
  </si>
  <si>
    <t>国民健康保険事業特別会計</t>
  </si>
  <si>
    <t>後期高齢者医療事業特別会計</t>
  </si>
  <si>
    <t>電気事業特別会計</t>
  </si>
  <si>
    <t>下水道事業特別会計</t>
  </si>
  <si>
    <t>その他会計（赤字）</t>
  </si>
  <si>
    <t>その他会計（黒字）</t>
  </si>
  <si>
    <t>(地域振興基金)</t>
    <rPh sb="1" eb="5">
      <t>チイキシンコウ</t>
    </rPh>
    <rPh sb="5" eb="7">
      <t>キキン</t>
    </rPh>
    <phoneticPr fontId="11"/>
  </si>
  <si>
    <t>(公園緑地整備基金)</t>
    <rPh sb="1" eb="3">
      <t>コウエン</t>
    </rPh>
    <rPh sb="3" eb="5">
      <t>リョクチ</t>
    </rPh>
    <rPh sb="5" eb="7">
      <t>セイビ</t>
    </rPh>
    <rPh sb="7" eb="9">
      <t>キキン</t>
    </rPh>
    <phoneticPr fontId="11"/>
  </si>
  <si>
    <t>(市有財産整備基金)</t>
    <rPh sb="1" eb="5">
      <t>シユウザイサン</t>
    </rPh>
    <rPh sb="5" eb="7">
      <t>セイビ</t>
    </rPh>
    <rPh sb="7" eb="9">
      <t>キキン</t>
    </rPh>
    <phoneticPr fontId="11"/>
  </si>
  <si>
    <t>(庁舎等整備基金)</t>
    <rPh sb="1" eb="4">
      <t>チョウシャナド</t>
    </rPh>
    <rPh sb="4" eb="6">
      <t>セイビ</t>
    </rPh>
    <rPh sb="6" eb="8">
      <t>キキン</t>
    </rPh>
    <phoneticPr fontId="11"/>
  </si>
  <si>
    <t>(ドジョウ掬いのまちやすぎ応援基金)</t>
    <rPh sb="5" eb="6">
      <t>スク</t>
    </rPh>
    <rPh sb="13" eb="15">
      <t>オウエン</t>
    </rPh>
    <rPh sb="15" eb="17">
      <t>キキン</t>
    </rPh>
    <phoneticPr fontId="11"/>
  </si>
  <si>
    <t>-</t>
    <phoneticPr fontId="2"/>
  </si>
  <si>
    <t>島根県市町村総合事務組合</t>
    <rPh sb="0" eb="3">
      <t>シマネケン</t>
    </rPh>
    <rPh sb="3" eb="6">
      <t>シチョウソン</t>
    </rPh>
    <rPh sb="6" eb="8">
      <t>ソウゴウ</t>
    </rPh>
    <rPh sb="8" eb="10">
      <t>ジム</t>
    </rPh>
    <rPh sb="10" eb="12">
      <t>クミアイ</t>
    </rPh>
    <phoneticPr fontId="8"/>
  </si>
  <si>
    <t>島根県後期高齢者医療広域連合</t>
    <rPh sb="0" eb="3">
      <t>シマネケン</t>
    </rPh>
    <rPh sb="3" eb="5">
      <t>コウキ</t>
    </rPh>
    <rPh sb="5" eb="8">
      <t>コウレイシャ</t>
    </rPh>
    <rPh sb="8" eb="10">
      <t>イリョウ</t>
    </rPh>
    <rPh sb="10" eb="12">
      <t>コウイキ</t>
    </rPh>
    <rPh sb="12" eb="14">
      <t>レンゴウ</t>
    </rPh>
    <phoneticPr fontId="8"/>
  </si>
  <si>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8"/>
  </si>
  <si>
    <t>安来ふるさと公社</t>
  </si>
  <si>
    <t>安来市土地開発公社</t>
  </si>
  <si>
    <t>夢ランドしらさぎ振興事業団</t>
    <phoneticPr fontId="2"/>
  </si>
  <si>
    <t>加納美術振興財団</t>
    <phoneticPr fontId="2"/>
  </si>
  <si>
    <t>有限会社やすぎ千軒</t>
    <rPh sb="0" eb="4">
      <t>ユウゲンガイシャ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</si>
  <si>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</si>
  <si>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</si>
  <si>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</si>
  <si>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</si>
  <si>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</si>
  <si>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</si>
  <si>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</si>
  <si>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H27年度から集中的に実施している大型建設事業のために借入した地方債の返済が始まったことや、財政調整基金をはじめとする基金の取崩し額の増により、充当可能財源が減となったことが将来負担比率を上げる要因となっている。一方で、老朽化が著しい施設の大規模な建替えなどの必要な投資を行うことで有形固定資産減価償却率は減少している。
今後は公共施設等総合管理計画に基づき施設の除却や譲渡等に取り組む。</t>
    <rPh sb="3" eb="5">
      <t>ネンド</t>
    </rPh>
    <rPh sb="7" eb="9">
      <t>シュウチュウ</t>
    </rPh>
    <rPh sb="9" eb="10">
      <t>テキ</t>
    </rPh>
    <rPh sb="11" eb="13">
      <t>ジッシ</t>
    </rPh>
    <rPh sb="17" eb="19">
      <t>オオガタ</t>
    </rPh>
    <rPh sb="19" eb="21">
      <t>ケンセツ</t>
    </rPh>
    <rPh sb="21" eb="23">
      <t>ジギョウ</t>
    </rPh>
    <rPh sb="27" eb="29">
      <t>カリイレ</t>
    </rPh>
    <rPh sb="31" eb="34">
      <t>チホウサイ</t>
    </rPh>
    <rPh sb="35" eb="37">
      <t>ヘンサイ</t>
    </rPh>
    <rPh sb="38" eb="39">
      <t>ハジ</t>
    </rPh>
    <rPh sb="46" eb="48">
      <t>ザイセイ</t>
    </rPh>
    <rPh sb="48" eb="50">
      <t>チョウセイ</t>
    </rPh>
    <rPh sb="50" eb="52">
      <t>キキン</t>
    </rPh>
    <rPh sb="59" eb="61">
      <t>キキン</t>
    </rPh>
    <rPh sb="62" eb="64">
      <t>トリクズ</t>
    </rPh>
    <rPh sb="65" eb="66">
      <t>ガク</t>
    </rPh>
    <rPh sb="67" eb="68">
      <t>ゾウ</t>
    </rPh>
    <rPh sb="72" eb="74">
      <t>ジュウトウ</t>
    </rPh>
    <rPh sb="74" eb="76">
      <t>カノウ</t>
    </rPh>
    <rPh sb="76" eb="78">
      <t>ザイゲン</t>
    </rPh>
    <rPh sb="79" eb="80">
      <t>ゲン</t>
    </rPh>
    <rPh sb="87" eb="89">
      <t>ショウライ</t>
    </rPh>
    <rPh sb="89" eb="91">
      <t>フタン</t>
    </rPh>
    <rPh sb="91" eb="93">
      <t>ヒリツ</t>
    </rPh>
    <rPh sb="94" eb="95">
      <t>ア</t>
    </rPh>
    <rPh sb="97" eb="99">
      <t>ヨウイン</t>
    </rPh>
    <rPh sb="106" eb="108">
      <t>イッポウ</t>
    </rPh>
    <rPh sb="110" eb="113">
      <t>ロウキュウカ</t>
    </rPh>
    <rPh sb="114" eb="115">
      <t>イチジル</t>
    </rPh>
    <rPh sb="117" eb="119">
      <t>シセツ</t>
    </rPh>
    <rPh sb="120" eb="123">
      <t>ダイキボ</t>
    </rPh>
    <rPh sb="124" eb="126">
      <t>タテカ</t>
    </rPh>
    <rPh sb="130" eb="132">
      <t>ヒツヨウ</t>
    </rPh>
    <rPh sb="133" eb="135">
      <t>トウシ</t>
    </rPh>
    <rPh sb="136" eb="137">
      <t>オコナ</t>
    </rPh>
    <rPh sb="141" eb="143">
      <t>ユウケイ</t>
    </rPh>
    <rPh sb="143" eb="145">
      <t>コテイ</t>
    </rPh>
    <rPh sb="145" eb="147">
      <t>シサン</t>
    </rPh>
    <rPh sb="147" eb="149">
      <t>ゲンカ</t>
    </rPh>
    <rPh sb="149" eb="151">
      <t>ショウキャク</t>
    </rPh>
    <rPh sb="151" eb="152">
      <t>リツ</t>
    </rPh>
    <rPh sb="153" eb="155">
      <t>ゲンショウ</t>
    </rPh>
    <rPh sb="161" eb="163">
      <t>コンゴ</t>
    </rPh>
    <rPh sb="164" eb="166">
      <t>コウキョウ</t>
    </rPh>
    <rPh sb="166" eb="168">
      <t>シセツ</t>
    </rPh>
    <rPh sb="168" eb="169">
      <t>トウ</t>
    </rPh>
    <rPh sb="169" eb="171">
      <t>ソウゴウ</t>
    </rPh>
    <rPh sb="171" eb="173">
      <t>カンリ</t>
    </rPh>
    <rPh sb="173" eb="175">
      <t>ケイカク</t>
    </rPh>
    <rPh sb="176" eb="177">
      <t>モト</t>
    </rPh>
    <rPh sb="179" eb="181">
      <t>シセツ</t>
    </rPh>
    <rPh sb="182" eb="184">
      <t>ジョキャク</t>
    </rPh>
    <rPh sb="185" eb="187">
      <t>ジョウト</t>
    </rPh>
    <rPh sb="187" eb="188">
      <t>トウ</t>
    </rPh>
    <rPh sb="189" eb="190">
      <t>ト</t>
    </rPh>
    <rPh sb="191" eb="192">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</si>
  <si>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</si>
  <si>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</si>
  <si>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</si>
  <si>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</si>
  <si>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</si>
  <si>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</si>
  <si>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</si>
  <si>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H27年度から集中的に実施している大型建設事業により、基金の取崩しによる充当可能財源の減少や、借入した地方債の返済が始まったことで、将来負担比率、実質公債費比率ともに類似団体を大きく上回っている、。
大型事業終了後は、公共施設等総合管理計画に基づく施設の除却や譲渡等に取り組み、計画的な地方債発行に努める。</t>
    <rPh sb="3" eb="5">
      <t>ネンド</t>
    </rPh>
    <rPh sb="7" eb="10">
      <t>シュウチュウテキ</t>
    </rPh>
    <rPh sb="11" eb="13">
      <t>ジッシ</t>
    </rPh>
    <rPh sb="17" eb="19">
      <t>オオガタ</t>
    </rPh>
    <rPh sb="19" eb="21">
      <t>ケンセツ</t>
    </rPh>
    <rPh sb="21" eb="23">
      <t>ジギョウ</t>
    </rPh>
    <rPh sb="27" eb="29">
      <t>キキン</t>
    </rPh>
    <rPh sb="30" eb="32">
      <t>トリクズ</t>
    </rPh>
    <rPh sb="36" eb="38">
      <t>ジュウトウ</t>
    </rPh>
    <rPh sb="38" eb="40">
      <t>カノウ</t>
    </rPh>
    <rPh sb="40" eb="42">
      <t>ザイゲン</t>
    </rPh>
    <rPh sb="43" eb="45">
      <t>ゲンショウ</t>
    </rPh>
    <rPh sb="47" eb="49">
      <t>カリイレ</t>
    </rPh>
    <rPh sb="51" eb="54">
      <t>チホウサイ</t>
    </rPh>
    <rPh sb="55" eb="57">
      <t>ヘンサイ</t>
    </rPh>
    <rPh sb="58" eb="59">
      <t>ハジ</t>
    </rPh>
    <rPh sb="66" eb="68">
      <t>ショウライ</t>
    </rPh>
    <rPh sb="68" eb="70">
      <t>フタン</t>
    </rPh>
    <rPh sb="70" eb="72">
      <t>ヒリツ</t>
    </rPh>
    <rPh sb="73" eb="75">
      <t>ジッシツ</t>
    </rPh>
    <rPh sb="75" eb="78">
      <t>コウサイヒ</t>
    </rPh>
    <rPh sb="78" eb="80">
      <t>ヒリツ</t>
    </rPh>
    <rPh sb="83" eb="85">
      <t>ルイジ</t>
    </rPh>
    <rPh sb="85" eb="87">
      <t>ダンタイ</t>
    </rPh>
    <rPh sb="88" eb="89">
      <t>オオ</t>
    </rPh>
    <rPh sb="91" eb="93">
      <t>ウワマワ</t>
    </rPh>
    <rPh sb="100" eb="102">
      <t>オオガタ</t>
    </rPh>
    <rPh sb="102" eb="104">
      <t>ジギョウ</t>
    </rPh>
    <rPh sb="104" eb="107">
      <t>シュウリョウゴ</t>
    </rPh>
    <rPh sb="109" eb="111">
      <t>コウキョウ</t>
    </rPh>
    <rPh sb="111" eb="113">
      <t>シセツ</t>
    </rPh>
    <rPh sb="113" eb="114">
      <t>トウ</t>
    </rPh>
    <rPh sb="114" eb="116">
      <t>ソウゴウ</t>
    </rPh>
    <rPh sb="116" eb="118">
      <t>カンリ</t>
    </rPh>
    <rPh sb="118" eb="120">
      <t>ケイカク</t>
    </rPh>
    <rPh sb="121" eb="122">
      <t>モト</t>
    </rPh>
    <rPh sb="124" eb="126">
      <t>シセツ</t>
    </rPh>
    <rPh sb="127" eb="129">
      <t>ジョキャク</t>
    </rPh>
    <rPh sb="130" eb="132">
      <t>ジョウト</t>
    </rPh>
    <rPh sb="132" eb="133">
      <t>トウ</t>
    </rPh>
    <rPh sb="134" eb="135">
      <t>ト</t>
    </rPh>
    <rPh sb="136" eb="137">
      <t>ク</t>
    </rPh>
    <rPh sb="139" eb="142">
      <t>ケイカクテキ</t>
    </rPh>
    <rPh sb="143" eb="146">
      <t>チホウサイ</t>
    </rPh>
    <rPh sb="146" eb="148">
      <t>ハッコウ</t>
    </rPh>
    <rPh sb="149" eb="150">
      <t>ツト</t>
    </rPh>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</si>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</sst>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83280</c:v>
                </c:pt>
                <c:pt idx="4">
                  <c:v>88968</c:v>
                </c:pt>
              </c:numCache>
            </c:numRef>
          </c:val>
          <c:smooth val="0"/>
          <c:extLst xmlns:c16r2="http://schemas.microsoft.com/office/drawing/2015/06/chart">
            <c:ext xmlns:c16="http://schemas.microsoft.com/office/drawing/2014/chart" uri="{C3380CC4-5D6E-409C-BE32-E72D297353CC}">
              <c16:uniqueId val="{00000000-0F96-4FE7-BB7E-98528CFBDD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134422</c:v>
                </c:pt>
                <c:pt idx="1">
                  <c:v>107463</c:v>
                </c:pt>
                <c:pt idx="2">
                  <c:v>136026</c:v>
                </c:pt>
                <c:pt idx="3">
                  <c:v>209938</c:v>
                </c:pt>
                <c:pt idx="4">
                  <c:v>144115</c:v>
                </c:pt>
              </c:numCache>
            </c:numRef>
          </c:val>
          <c:smooth val="0"/>
          <c:extLst xmlns:c16r2="http://schemas.microsoft.com/office/drawing/2015/06/chart">
            <c:ext xmlns:c16="http://schemas.microsoft.com/office/drawing/2014/chart" uri="{C3380CC4-5D6E-409C-BE32-E72D297353CC}">
              <c16:uniqueId val="{00000001-0F96-4FE7-BB7E-98528CFBDDC0}"/>
            </c:ext>
          </c:extLst>
        </c:ser>
        <c:dLbls>
          <c:showLegendKey val="0"/>
          <c:showVal val="0"/>
          <c:showCatName val="0"/>
          <c:showSerName val="0"/>
          <c:showPercent val="0"/>
          <c:showBubbleSize val="0"/>
        </c:dLbls>
        <c:marker val="1"/>
        <c:smooth val="0"/>
        <c:axId val="691516640"/>
        <c:axId val="691518600"/>
      </c:lineChart>
      <c:catAx>
        <c:axId val="691516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1518600"/>
        <c:crosses val="autoZero"/>
        <c:auto val="1"/>
        <c:lblAlgn val="ctr"/>
        <c:lblOffset val="100"/>
        <c:tickLblSkip val="1"/>
        <c:tickMarkSkip val="1"/>
        <c:noMultiLvlLbl val="0"/>
      </c:catAx>
      <c:valAx>
        <c:axId val="69151860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1516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2.88</c:v>
                </c:pt>
                <c:pt idx="1">
                  <c:v>3.16</c:v>
                </c:pt>
                <c:pt idx="2">
                  <c:v>3.51</c:v>
                </c:pt>
                <c:pt idx="3">
                  <c:v>3.6</c:v>
                </c:pt>
                <c:pt idx="4">
                  <c:v>2.17</c:v>
                </c:pt>
              </c:numCache>
            </c:numRef>
          </c:val>
          <c:extLst xmlns:c16r2="http://schemas.microsoft.com/office/drawing/2015/06/chart">
            <c:ext xmlns:c16="http://schemas.microsoft.com/office/drawing/2014/chart" uri="{C3380CC4-5D6E-409C-BE32-E72D297353CC}">
              <c16:uniqueId val="{00000000-01F4-4E94-83F7-9270705650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12.97</c:v>
                </c:pt>
                <c:pt idx="1">
                  <c:v>15.28</c:v>
                </c:pt>
                <c:pt idx="2">
                  <c:v>15.57</c:v>
                </c:pt>
                <c:pt idx="3">
                  <c:v>12.78</c:v>
                </c:pt>
                <c:pt idx="4">
                  <c:v>11.98</c:v>
                </c:pt>
              </c:numCache>
            </c:numRef>
          </c:val>
          <c:extLst xmlns:c16r2="http://schemas.microsoft.com/office/drawing/2015/06/chart">
            <c:ext xmlns:c16="http://schemas.microsoft.com/office/drawing/2014/chart" uri="{C3380CC4-5D6E-409C-BE32-E72D297353CC}">
              <c16:uniqueId val="{00000001-01F4-4E94-83F7-9270705650FC}"/>
            </c:ext>
          </c:extLst>
        </c:ser>
        <c:dLbls>
          <c:showLegendKey val="0"/>
          <c:showVal val="0"/>
          <c:showCatName val="0"/>
          <c:showSerName val="0"/>
          <c:showPercent val="0"/>
          <c:showBubbleSize val="0"/>
        </c:dLbls>
        <c:gapWidth val="250"/>
        <c:overlap val="100"/>
        <c:axId val="691517032"/>
        <c:axId val="691515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-0.34</c:v>
                </c:pt>
                <c:pt idx="1">
                  <c:v>2.33</c:v>
                </c:pt>
                <c:pt idx="2">
                  <c:v>0.76</c:v>
                </c:pt>
                <c:pt idx="3">
                  <c:v>-2.92</c:v>
                </c:pt>
                <c:pt idx="4">
                  <c:v>-2.33</c:v>
                </c:pt>
              </c:numCache>
            </c:numRef>
          </c:val>
          <c:smooth val="0"/>
          <c:extLst xmlns:c16r2="http://schemas.microsoft.com/office/drawing/2015/06/chart">
            <c:ext xmlns:c16="http://schemas.microsoft.com/office/drawing/2014/chart" uri="{C3380CC4-5D6E-409C-BE32-E72D297353CC}">
              <c16:uniqueId val="{00000002-01F4-4E94-83F7-9270705650FC}"/>
            </c:ext>
          </c:extLst>
        </c:ser>
        <c:dLbls>
          <c:showLegendKey val="0"/>
          <c:showVal val="0"/>
          <c:showCatName val="0"/>
          <c:showSerName val="0"/>
          <c:showPercent val="0"/>
          <c:showBubbleSize val="0"/>
        </c:dLbls>
        <c:marker val="1"/>
        <c:smooth val="0"/>
        <c:axId val="691517032"/>
        <c:axId val="691515464"/>
      </c:lineChart>
      <c:catAx>
        <c:axId val="691517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91515464"/>
        <c:crosses val="autoZero"/>
        <c:auto val="1"/>
        <c:lblAlgn val="ctr"/>
        <c:lblOffset val="100"/>
        <c:tickLblSkip val="1"/>
        <c:tickMarkSkip val="1"/>
        <c:noMultiLvlLbl val="0"/>
      </c:catAx>
      <c:valAx>
        <c:axId val="691515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1517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0.28999999999999998</c:v>
                </c:pt>
                <c:pt idx="8">
                  <c:v>0</c:v>
                </c:pt>
                <c:pt idx="9">
                  <c:v>0</c:v>
                </c:pt>
              </c:numCache>
            </c:numRef>
          </c:val>
          <c:extLst xmlns:c16r2="http://schemas.microsoft.com/office/drawing/2015/06/chart">
            <c:ext xmlns:c16="http://schemas.microsoft.com/office/drawing/2014/chart" uri="{C3380CC4-5D6E-409C-BE32-E72D297353CC}">
              <c16:uniqueId val="{00000000-3D55-4B39-B5ED-F8EA8D147D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D55-4B39-B5ED-F8EA8D147DE9}"/>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0.02</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3D55-4B39-B5ED-F8EA8D147DE9}"/>
            </c:ext>
          </c:extLst>
        </c:ser>
        <c:ser>
          <c:idx val="3"/>
          <c:order val="3"/>
          <c:tx>
            <c:strRef>
              <c:f>データシート!$A$30</c:f>
              <c:strCache>
                <c:ptCount val="1"/>
                <c:pt idx="0">
                  <c:v>電気事業特別会計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#N/A</c:v>
                </c:pt>
                <c:pt idx="3">
                  <c:v>0.01</c:v>
                </c:pt>
                <c:pt idx="4">
                  <c:v>#N/A</c:v>
                </c:pt>
                <c:pt idx="5">
                  <c:v>0.03</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3D55-4B39-B5ED-F8EA8D147DE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0.05</c:v>
                </c:pt>
                <c:pt idx="4">
                  <c:v>#N/A</c:v>
                </c:pt>
                <c:pt idx="5">
                  <c:v>0.06</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4-3D55-4B39-B5ED-F8EA8D147DE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0.28999999999999998</c:v>
                </c:pt>
                <c:pt idx="2">
                  <c:v>#N/A</c:v>
                </c:pt>
                <c:pt idx="3">
                  <c:v>0.02</c:v>
                </c:pt>
                <c:pt idx="4">
                  <c:v>#N/A</c:v>
                </c:pt>
                <c:pt idx="5">
                  <c:v>0.03</c:v>
                </c:pt>
                <c:pt idx="6">
                  <c:v>#N/A</c:v>
                </c:pt>
                <c:pt idx="7">
                  <c:v>0.63</c:v>
                </c:pt>
                <c:pt idx="8">
                  <c:v>#N/A</c:v>
                </c:pt>
                <c:pt idx="9">
                  <c:v>1.4</c:v>
                </c:pt>
              </c:numCache>
            </c:numRef>
          </c:val>
          <c:extLst xmlns:c16r2="http://schemas.microsoft.com/office/drawing/2015/06/chart">
            <c:ext xmlns:c16="http://schemas.microsoft.com/office/drawing/2014/chart" uri="{C3380CC4-5D6E-409C-BE32-E72D297353CC}">
              <c16:uniqueId val="{00000005-3D55-4B39-B5ED-F8EA8D147DE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0.48</c:v>
                </c:pt>
                <c:pt idx="2">
                  <c:v>#N/A</c:v>
                </c:pt>
                <c:pt idx="3">
                  <c:v>0.66</c:v>
                </c:pt>
                <c:pt idx="4">
                  <c:v>#N/A</c:v>
                </c:pt>
                <c:pt idx="5">
                  <c:v>1.17</c:v>
                </c:pt>
                <c:pt idx="6">
                  <c:v>#N/A</c:v>
                </c:pt>
                <c:pt idx="7">
                  <c:v>1.33</c:v>
                </c:pt>
                <c:pt idx="8">
                  <c:v>#N/A</c:v>
                </c:pt>
                <c:pt idx="9">
                  <c:v>1.69</c:v>
                </c:pt>
              </c:numCache>
            </c:numRef>
          </c:val>
          <c:extLst xmlns:c16r2="http://schemas.microsoft.com/office/drawing/2015/06/chart">
            <c:ext xmlns:c16="http://schemas.microsoft.com/office/drawing/2014/chart" uri="{C3380CC4-5D6E-409C-BE32-E72D297353CC}">
              <c16:uniqueId val="{00000006-3D55-4B39-B5ED-F8EA8D147DE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2.89</c:v>
                </c:pt>
                <c:pt idx="2">
                  <c:v>#N/A</c:v>
                </c:pt>
                <c:pt idx="3">
                  <c:v>3.16</c:v>
                </c:pt>
                <c:pt idx="4">
                  <c:v>#N/A</c:v>
                </c:pt>
                <c:pt idx="5">
                  <c:v>3.5</c:v>
                </c:pt>
                <c:pt idx="6">
                  <c:v>#N/A</c:v>
                </c:pt>
                <c:pt idx="7">
                  <c:v>3.6</c:v>
                </c:pt>
                <c:pt idx="8">
                  <c:v>#N/A</c:v>
                </c:pt>
                <c:pt idx="9">
                  <c:v>2.16</c:v>
                </c:pt>
              </c:numCache>
            </c:numRef>
          </c:val>
          <c:extLst xmlns:c16r2="http://schemas.microsoft.com/office/drawing/2015/06/chart">
            <c:ext xmlns:c16="http://schemas.microsoft.com/office/drawing/2014/chart" uri="{C3380CC4-5D6E-409C-BE32-E72D297353CC}">
              <c16:uniqueId val="{00000007-3D55-4B39-B5ED-F8EA8D147DE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4.5999999999999996</c:v>
                </c:pt>
                <c:pt idx="2">
                  <c:v>#N/A</c:v>
                </c:pt>
                <c:pt idx="3">
                  <c:v>3.68</c:v>
                </c:pt>
                <c:pt idx="4">
                  <c:v>#N/A</c:v>
                </c:pt>
                <c:pt idx="5">
                  <c:v>3.65</c:v>
                </c:pt>
                <c:pt idx="6">
                  <c:v>#N/A</c:v>
                </c:pt>
                <c:pt idx="7">
                  <c:v>5.0999999999999996</c:v>
                </c:pt>
                <c:pt idx="8">
                  <c:v>#N/A</c:v>
                </c:pt>
                <c:pt idx="9">
                  <c:v>5.76</c:v>
                </c:pt>
              </c:numCache>
            </c:numRef>
          </c:val>
          <c:extLst xmlns:c16r2="http://schemas.microsoft.com/office/drawing/2015/06/chart">
            <c:ext xmlns:c16="http://schemas.microsoft.com/office/drawing/2014/chart" uri="{C3380CC4-5D6E-409C-BE32-E72D297353CC}">
              <c16:uniqueId val="{00000008-3D55-4B39-B5ED-F8EA8D147DE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0.55000000000000004</c:v>
                </c:pt>
                <c:pt idx="2">
                  <c:v>#N/A</c:v>
                </c:pt>
                <c:pt idx="3">
                  <c:v>0.8</c:v>
                </c:pt>
                <c:pt idx="4">
                  <c:v>0.87</c:v>
                </c:pt>
                <c:pt idx="5">
                  <c:v>#N/A</c:v>
                </c:pt>
                <c:pt idx="6">
                  <c:v>0.97</c:v>
                </c:pt>
                <c:pt idx="7">
                  <c:v>#N/A</c:v>
                </c:pt>
                <c:pt idx="8">
                  <c:v>2.08</c:v>
                </c:pt>
                <c:pt idx="9">
                  <c:v>#N/A</c:v>
                </c:pt>
              </c:numCache>
            </c:numRef>
          </c:val>
          <c:extLst xmlns:c16r2="http://schemas.microsoft.com/office/drawing/2015/06/chart">
            <c:ext xmlns:c16="http://schemas.microsoft.com/office/drawing/2014/chart" uri="{C3380CC4-5D6E-409C-BE32-E72D297353CC}">
              <c16:uniqueId val="{00000009-3D55-4B39-B5ED-F8EA8D147DE9}"/>
            </c:ext>
          </c:extLst>
        </c:ser>
        <c:dLbls>
          <c:showLegendKey val="0"/>
          <c:showVal val="0"/>
          <c:showCatName val="0"/>
          <c:showSerName val="0"/>
          <c:showPercent val="0"/>
          <c:showBubbleSize val="0"/>
        </c:dLbls>
        <c:gapWidth val="150"/>
        <c:overlap val="100"/>
        <c:axId val="590031088"/>
        <c:axId val="590030696"/>
      </c:barChart>
      <c:catAx>
        <c:axId val="59003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0030696"/>
        <c:crosses val="autoZero"/>
        <c:auto val="1"/>
        <c:lblAlgn val="ctr"/>
        <c:lblOffset val="100"/>
        <c:tickLblSkip val="1"/>
        <c:tickMarkSkip val="1"/>
        <c:noMultiLvlLbl val="0"/>
      </c:catAx>
      <c:valAx>
        <c:axId val="590030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003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3148</c:v>
                </c:pt>
                <c:pt idx="5">
                  <c:v>3217</c:v>
                </c:pt>
                <c:pt idx="8">
                  <c:v>3255</c:v>
                </c:pt>
                <c:pt idx="11">
                  <c:v>3270</c:v>
                </c:pt>
                <c:pt idx="14">
                  <c:v>3318</c:v>
                </c:pt>
              </c:numCache>
            </c:numRef>
          </c:val>
          <c:extLst xmlns:c16r2="http://schemas.microsoft.com/office/drawing/2015/06/chart">
            <c:ext xmlns:c16="http://schemas.microsoft.com/office/drawing/2014/chart" uri="{C3380CC4-5D6E-409C-BE32-E72D297353CC}">
              <c16:uniqueId val="{00000000-139F-43BC-B294-542EDA7B1F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3</c:v>
                </c:pt>
                <c:pt idx="3">
                  <c:v>2</c:v>
                </c:pt>
                <c:pt idx="6">
                  <c:v>1</c:v>
                </c:pt>
                <c:pt idx="9">
                  <c:v>2</c:v>
                </c:pt>
                <c:pt idx="12">
                  <c:v>3</c:v>
                </c:pt>
              </c:numCache>
            </c:numRef>
          </c:val>
          <c:extLst xmlns:c16r2="http://schemas.microsoft.com/office/drawing/2015/06/chart">
            <c:ext xmlns:c16="http://schemas.microsoft.com/office/drawing/2014/chart" uri="{C3380CC4-5D6E-409C-BE32-E72D297353CC}">
              <c16:uniqueId val="{00000001-139F-43BC-B294-542EDA7B1F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65</c:v>
                </c:pt>
                <c:pt idx="3">
                  <c:v>57</c:v>
                </c:pt>
                <c:pt idx="6">
                  <c:v>52</c:v>
                </c:pt>
                <c:pt idx="9">
                  <c:v>47</c:v>
                </c:pt>
                <c:pt idx="12">
                  <c:v>44</c:v>
                </c:pt>
              </c:numCache>
            </c:numRef>
          </c:val>
          <c:extLst xmlns:c16r2="http://schemas.microsoft.com/office/drawing/2015/06/chart">
            <c:ext xmlns:c16="http://schemas.microsoft.com/office/drawing/2014/chart" uri="{C3380CC4-5D6E-409C-BE32-E72D297353CC}">
              <c16:uniqueId val="{00000002-139F-43BC-B294-542EDA7B1F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39F-43BC-B294-542EDA7B1F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1292</c:v>
                </c:pt>
                <c:pt idx="3">
                  <c:v>1271</c:v>
                </c:pt>
                <c:pt idx="6">
                  <c:v>1272</c:v>
                </c:pt>
                <c:pt idx="9">
                  <c:v>1399</c:v>
                </c:pt>
                <c:pt idx="12">
                  <c:v>1357</c:v>
                </c:pt>
              </c:numCache>
            </c:numRef>
          </c:val>
          <c:extLst xmlns:c16r2="http://schemas.microsoft.com/office/drawing/2015/06/chart">
            <c:ext xmlns:c16="http://schemas.microsoft.com/office/drawing/2014/chart" uri="{C3380CC4-5D6E-409C-BE32-E72D297353CC}">
              <c16:uniqueId val="{00000004-139F-43BC-B294-542EDA7B1F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39F-43BC-B294-542EDA7B1F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39F-43BC-B294-542EDA7B1F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3568</c:v>
                </c:pt>
                <c:pt idx="3">
                  <c:v>3574</c:v>
                </c:pt>
                <c:pt idx="6">
                  <c:v>3644</c:v>
                </c:pt>
                <c:pt idx="9">
                  <c:v>3679</c:v>
                </c:pt>
                <c:pt idx="12">
                  <c:v>3705</c:v>
                </c:pt>
              </c:numCache>
            </c:numRef>
          </c:val>
          <c:extLst xmlns:c16r2="http://schemas.microsoft.com/office/drawing/2015/06/chart">
            <c:ext xmlns:c16="http://schemas.microsoft.com/office/drawing/2014/chart" uri="{C3380CC4-5D6E-409C-BE32-E72D297353CC}">
              <c16:uniqueId val="{00000007-139F-43BC-B294-542EDA7B1FAB}"/>
            </c:ext>
          </c:extLst>
        </c:ser>
        <c:dLbls>
          <c:showLegendKey val="0"/>
          <c:showVal val="0"/>
          <c:showCatName val="0"/>
          <c:showSerName val="0"/>
          <c:showPercent val="0"/>
          <c:showBubbleSize val="0"/>
        </c:dLbls>
        <c:gapWidth val="100"/>
        <c:overlap val="100"/>
        <c:axId val="591567248"/>
        <c:axId val="408875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1780</c:v>
                </c:pt>
                <c:pt idx="2">
                  <c:v>#N/A</c:v>
                </c:pt>
                <c:pt idx="3">
                  <c:v>#N/A</c:v>
                </c:pt>
                <c:pt idx="4">
                  <c:v>1687</c:v>
                </c:pt>
                <c:pt idx="5">
                  <c:v>#N/A</c:v>
                </c:pt>
                <c:pt idx="6">
                  <c:v>#N/A</c:v>
                </c:pt>
                <c:pt idx="7">
                  <c:v>1714</c:v>
                </c:pt>
                <c:pt idx="8">
                  <c:v>#N/A</c:v>
                </c:pt>
                <c:pt idx="9">
                  <c:v>#N/A</c:v>
                </c:pt>
                <c:pt idx="10">
                  <c:v>1857</c:v>
                </c:pt>
                <c:pt idx="11">
                  <c:v>#N/A</c:v>
                </c:pt>
                <c:pt idx="12">
                  <c:v>#N/A</c:v>
                </c:pt>
                <c:pt idx="13">
                  <c:v>1791</c:v>
                </c:pt>
                <c:pt idx="14">
                  <c:v>#N/A</c:v>
                </c:pt>
              </c:numCache>
            </c:numRef>
          </c:val>
          <c:smooth val="0"/>
          <c:extLst xmlns:c16r2="http://schemas.microsoft.com/office/drawing/2015/06/chart">
            <c:ext xmlns:c16="http://schemas.microsoft.com/office/drawing/2014/chart" uri="{C3380CC4-5D6E-409C-BE32-E72D297353CC}">
              <c16:uniqueId val="{00000008-139F-43BC-B294-542EDA7B1FAB}"/>
            </c:ext>
          </c:extLst>
        </c:ser>
        <c:dLbls>
          <c:showLegendKey val="0"/>
          <c:showVal val="0"/>
          <c:showCatName val="0"/>
          <c:showSerName val="0"/>
          <c:showPercent val="0"/>
          <c:showBubbleSize val="0"/>
        </c:dLbls>
        <c:marker val="1"/>
        <c:smooth val="0"/>
        <c:axId val="591567248"/>
        <c:axId val="408875752"/>
      </c:lineChart>
      <c:catAx>
        <c:axId val="59156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875752"/>
        <c:crosses val="autoZero"/>
        <c:auto val="1"/>
        <c:lblAlgn val="ctr"/>
        <c:lblOffset val="100"/>
        <c:tickLblSkip val="1"/>
        <c:tickMarkSkip val="1"/>
        <c:noMultiLvlLbl val="0"/>
      </c:catAx>
      <c:valAx>
        <c:axId val="408875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156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33506</c:v>
                </c:pt>
                <c:pt idx="5">
                  <c:v>33998</c:v>
                </c:pt>
                <c:pt idx="8">
                  <c:v>35533</c:v>
                </c:pt>
                <c:pt idx="11">
                  <c:v>39146</c:v>
                </c:pt>
                <c:pt idx="14">
                  <c:v>39633</c:v>
                </c:pt>
              </c:numCache>
            </c:numRef>
          </c:val>
          <c:extLst xmlns:c16r2="http://schemas.microsoft.com/office/drawing/2015/06/chart">
            <c:ext xmlns:c16="http://schemas.microsoft.com/office/drawing/2014/chart" uri="{C3380CC4-5D6E-409C-BE32-E72D297353CC}">
              <c16:uniqueId val="{00000000-6FFA-4C72-AAA1-EAD1F9BE4C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1139</c:v>
                </c:pt>
                <c:pt idx="5">
                  <c:v>983</c:v>
                </c:pt>
                <c:pt idx="8">
                  <c:v>846</c:v>
                </c:pt>
                <c:pt idx="11">
                  <c:v>751</c:v>
                </c:pt>
                <c:pt idx="14">
                  <c:v>621</c:v>
                </c:pt>
              </c:numCache>
            </c:numRef>
          </c:val>
          <c:extLst xmlns:c16r2="http://schemas.microsoft.com/office/drawing/2015/06/chart">
            <c:ext xmlns:c16="http://schemas.microsoft.com/office/drawing/2014/chart" uri="{C3380CC4-5D6E-409C-BE32-E72D297353CC}">
              <c16:uniqueId val="{00000001-6FFA-4C72-AAA1-EAD1F9BE4C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7990</c:v>
                </c:pt>
                <c:pt idx="5">
                  <c:v>8161</c:v>
                </c:pt>
                <c:pt idx="8">
                  <c:v>8767</c:v>
                </c:pt>
                <c:pt idx="11">
                  <c:v>8057</c:v>
                </c:pt>
                <c:pt idx="14">
                  <c:v>7195</c:v>
                </c:pt>
              </c:numCache>
            </c:numRef>
          </c:val>
          <c:extLst xmlns:c16r2="http://schemas.microsoft.com/office/drawing/2015/06/chart">
            <c:ext xmlns:c16="http://schemas.microsoft.com/office/drawing/2014/chart" uri="{C3380CC4-5D6E-409C-BE32-E72D297353CC}">
              <c16:uniqueId val="{00000002-6FFA-4C72-AAA1-EAD1F9BE4C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FFA-4C72-AAA1-EAD1F9BE4C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FFA-4C72-AAA1-EAD1F9BE4C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144</c:v>
                </c:pt>
                <c:pt idx="3">
                  <c:v>127</c:v>
                </c:pt>
                <c:pt idx="6">
                  <c:v>144</c:v>
                </c:pt>
                <c:pt idx="9">
                  <c:v>94</c:v>
                </c:pt>
                <c:pt idx="12">
                  <c:v>99</c:v>
                </c:pt>
              </c:numCache>
            </c:numRef>
          </c:val>
          <c:extLst xmlns:c16r2="http://schemas.microsoft.com/office/drawing/2015/06/chart">
            <c:ext xmlns:c16="http://schemas.microsoft.com/office/drawing/2014/chart" uri="{C3380CC4-5D6E-409C-BE32-E72D297353CC}">
              <c16:uniqueId val="{00000005-6FFA-4C72-AAA1-EAD1F9BE4C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5241</c:v>
                </c:pt>
                <c:pt idx="3">
                  <c:v>4981</c:v>
                </c:pt>
                <c:pt idx="6">
                  <c:v>4753</c:v>
                </c:pt>
                <c:pt idx="9">
                  <c:v>4755</c:v>
                </c:pt>
                <c:pt idx="12">
                  <c:v>4605</c:v>
                </c:pt>
              </c:numCache>
            </c:numRef>
          </c:val>
          <c:extLst xmlns:c16r2="http://schemas.microsoft.com/office/drawing/2015/06/chart">
            <c:ext xmlns:c16="http://schemas.microsoft.com/office/drawing/2014/chart" uri="{C3380CC4-5D6E-409C-BE32-E72D297353CC}">
              <c16:uniqueId val="{00000006-6FFA-4C72-AAA1-EAD1F9BE4C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FFA-4C72-AAA1-EAD1F9BE4C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18980</c:v>
                </c:pt>
                <c:pt idx="3">
                  <c:v>18948</c:v>
                </c:pt>
                <c:pt idx="6">
                  <c:v>18752</c:v>
                </c:pt>
                <c:pt idx="9">
                  <c:v>19204</c:v>
                </c:pt>
                <c:pt idx="12">
                  <c:v>18509</c:v>
                </c:pt>
              </c:numCache>
            </c:numRef>
          </c:val>
          <c:extLst xmlns:c16r2="http://schemas.microsoft.com/office/drawing/2015/06/chart">
            <c:ext xmlns:c16="http://schemas.microsoft.com/office/drawing/2014/chart" uri="{C3380CC4-5D6E-409C-BE32-E72D297353CC}">
              <c16:uniqueId val="{00000008-6FFA-4C72-AAA1-EAD1F9BE4C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451</c:v>
                </c:pt>
                <c:pt idx="3">
                  <c:v>395</c:v>
                </c:pt>
                <c:pt idx="6">
                  <c:v>342</c:v>
                </c:pt>
                <c:pt idx="9">
                  <c:v>296</c:v>
                </c:pt>
                <c:pt idx="12">
                  <c:v>253</c:v>
                </c:pt>
              </c:numCache>
            </c:numRef>
          </c:val>
          <c:extLst xmlns:c16r2="http://schemas.microsoft.com/office/drawing/2015/06/chart">
            <c:ext xmlns:c16="http://schemas.microsoft.com/office/drawing/2014/chart" uri="{C3380CC4-5D6E-409C-BE32-E72D297353CC}">
              <c16:uniqueId val="{00000009-6FFA-4C72-AAA1-EAD1F9BE4C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30593</c:v>
                </c:pt>
                <c:pt idx="3">
                  <c:v>31538</c:v>
                </c:pt>
                <c:pt idx="6">
                  <c:v>33329</c:v>
                </c:pt>
                <c:pt idx="9">
                  <c:v>37554</c:v>
                </c:pt>
                <c:pt idx="12">
                  <c:v>38479</c:v>
                </c:pt>
              </c:numCache>
            </c:numRef>
          </c:val>
          <c:extLst xmlns:c16r2="http://schemas.microsoft.com/office/drawing/2015/06/chart">
            <c:ext xmlns:c16="http://schemas.microsoft.com/office/drawing/2014/chart" uri="{C3380CC4-5D6E-409C-BE32-E72D297353CC}">
              <c16:uniqueId val="{0000000A-6FFA-4C72-AAA1-EAD1F9BE4C1D}"/>
            </c:ext>
          </c:extLst>
        </c:ser>
        <c:dLbls>
          <c:showLegendKey val="0"/>
          <c:showVal val="0"/>
          <c:showCatName val="0"/>
          <c:showSerName val="0"/>
          <c:showPercent val="0"/>
          <c:showBubbleSize val="0"/>
        </c:dLbls>
        <c:gapWidth val="100"/>
        <c:overlap val="100"/>
        <c:axId val="495331440"/>
        <c:axId val="493820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12774</c:v>
                </c:pt>
                <c:pt idx="2">
                  <c:v>#N/A</c:v>
                </c:pt>
                <c:pt idx="3">
                  <c:v>#N/A</c:v>
                </c:pt>
                <c:pt idx="4">
                  <c:v>12847</c:v>
                </c:pt>
                <c:pt idx="5">
                  <c:v>#N/A</c:v>
                </c:pt>
                <c:pt idx="6">
                  <c:v>#N/A</c:v>
                </c:pt>
                <c:pt idx="7">
                  <c:v>12175</c:v>
                </c:pt>
                <c:pt idx="8">
                  <c:v>#N/A</c:v>
                </c:pt>
                <c:pt idx="9">
                  <c:v>#N/A</c:v>
                </c:pt>
                <c:pt idx="10">
                  <c:v>13949</c:v>
                </c:pt>
                <c:pt idx="11">
                  <c:v>#N/A</c:v>
                </c:pt>
                <c:pt idx="12">
                  <c:v>#N/A</c:v>
                </c:pt>
                <c:pt idx="13">
                  <c:v>14496</c:v>
                </c:pt>
                <c:pt idx="14">
                  <c:v>#N/A</c:v>
                </c:pt>
              </c:numCache>
            </c:numRef>
          </c:val>
          <c:smooth val="0"/>
          <c:extLst xmlns:c16r2="http://schemas.microsoft.com/office/drawing/2015/06/chart">
            <c:ext xmlns:c16="http://schemas.microsoft.com/office/drawing/2014/chart" uri="{C3380CC4-5D6E-409C-BE32-E72D297353CC}">
              <c16:uniqueId val="{0000000B-6FFA-4C72-AAA1-EAD1F9BE4C1D}"/>
            </c:ext>
          </c:extLst>
        </c:ser>
        <c:dLbls>
          <c:showLegendKey val="0"/>
          <c:showVal val="0"/>
          <c:showCatName val="0"/>
          <c:showSerName val="0"/>
          <c:showPercent val="0"/>
          <c:showBubbleSize val="0"/>
        </c:dLbls>
        <c:marker val="1"/>
        <c:smooth val="0"/>
        <c:axId val="495331440"/>
        <c:axId val="493820232"/>
      </c:lineChart>
      <c:catAx>
        <c:axId val="49533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3820232"/>
        <c:crosses val="autoZero"/>
        <c:auto val="1"/>
        <c:lblAlgn val="ctr"/>
        <c:lblOffset val="100"/>
        <c:tickLblSkip val="1"/>
        <c:tickMarkSkip val="1"/>
        <c:noMultiLvlLbl val="0"/>
      </c:catAx>
      <c:valAx>
        <c:axId val="493820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33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2266</c:v>
                </c:pt>
                <c:pt idx="1">
                  <c:v>1838</c:v>
                </c:pt>
                <c:pt idx="2">
                  <c:v>1714</c:v>
                </c:pt>
              </c:numCache>
            </c:numRef>
          </c:val>
          <c:extLst xmlns:c16r2="http://schemas.microsoft.com/office/drawing/2015/06/chart">
            <c:ext xmlns:c16="http://schemas.microsoft.com/office/drawing/2014/chart" uri="{C3380CC4-5D6E-409C-BE32-E72D297353CC}">
              <c16:uniqueId val="{00000000-D34B-4F42-ABB6-55EBB7993E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396</c:v>
                </c:pt>
                <c:pt idx="1">
                  <c:v>396</c:v>
                </c:pt>
                <c:pt idx="2">
                  <c:v>396</c:v>
                </c:pt>
              </c:numCache>
            </c:numRef>
          </c:val>
          <c:extLst xmlns:c16r2="http://schemas.microsoft.com/office/drawing/2015/06/chart">
            <c:ext xmlns:c16="http://schemas.microsoft.com/office/drawing/2014/chart" uri="{C3380CC4-5D6E-409C-BE32-E72D297353CC}">
              <c16:uniqueId val="{00000001-D34B-4F42-ABB6-55EBB7993E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6949</c:v>
                </c:pt>
                <c:pt idx="1">
                  <c:v>6511</c:v>
                </c:pt>
                <c:pt idx="2">
                  <c:v>5635</c:v>
                </c:pt>
              </c:numCache>
            </c:numRef>
          </c:val>
          <c:extLst xmlns:c16r2="http://schemas.microsoft.com/office/drawing/2015/06/chart">
            <c:ext xmlns:c16="http://schemas.microsoft.com/office/drawing/2014/chart" uri="{C3380CC4-5D6E-409C-BE32-E72D297353CC}">
              <c16:uniqueId val="{00000002-D34B-4F42-ABB6-55EBB7993EEE}"/>
            </c:ext>
          </c:extLst>
        </c:ser>
        <c:dLbls>
          <c:showLegendKey val="0"/>
          <c:showVal val="0"/>
          <c:showCatName val="0"/>
          <c:showSerName val="0"/>
          <c:showPercent val="0"/>
          <c:showBubbleSize val="0"/>
        </c:dLbls>
        <c:gapWidth val="120"/>
        <c:overlap val="100"/>
        <c:axId val="408876144"/>
        <c:axId val="507237392"/>
      </c:barChart>
      <c:catAx>
        <c:axId val="40887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7237392"/>
        <c:crosses val="autoZero"/>
        <c:auto val="1"/>
        <c:lblAlgn val="ctr"/>
        <c:lblOffset val="100"/>
        <c:tickLblSkip val="1"/>
        <c:tickMarkSkip val="1"/>
        <c:noMultiLvlLbl val="0"/>
      </c:catAx>
      <c:valAx>
        <c:axId val="507237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887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02F-41F3-A9CE-B036A69FCD50}"/>
                </c:ext>
                <c:ext xmlns:c15="http://schemas.microsoft.com/office/drawing/2012/chart" uri="{CE6537A1-D6FC-4f65-9D91-7224C49458BB}">
                  <c15:dlblFieldTable>
                    <c15:dlblFTEntry>
                      <c15:txfldGUID>{765FF5EF-DC94-4FA5-B5A6-FD238DEECAFF}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02F-41F3-A9CE-B036A69FCD50}"/>
                </c:ext>
                <c:ext xmlns:c15="http://schemas.microsoft.com/office/drawing/2012/chart" uri="{CE6537A1-D6FC-4f65-9D91-7224C49458BB}">
                  <c15:dlblFieldTable>
                    <c15:dlblFTEntry>
                      <c15:txfldGUID>{32C765C3-CAA5-4384-999A-53F6A092788A}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02F-41F3-A9CE-B036A69FCD50}"/>
                </c:ext>
                <c:ext xmlns:c15="http://schemas.microsoft.com/office/drawing/2012/chart" uri="{CE6537A1-D6FC-4f65-9D91-7224C49458BB}">
                  <c15:dlblFieldTable>
                    <c15:dlblFTEntry>
                      <c15:txfldGUID>{FD172C35-7C1A-42CC-9B5B-ED3713D688EA}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02F-41F3-A9CE-B036A69FCD50}"/>
                </c:ext>
                <c:ext xmlns:c15="http://schemas.microsoft.com/office/drawing/2012/chart" uri="{CE6537A1-D6FC-4f65-9D91-7224C49458BB}">
                  <c15:dlblFieldTable>
                    <c15:dlblFTEntry>
                      <c15:txfldGUID>{6BAE246C-61F8-4011-A084-044D368705FD}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02F-41F3-A9CE-B036A69FCD50}"/>
                </c:ext>
                <c:ext xmlns:c15="http://schemas.microsoft.com/office/drawing/2012/chart" uri="{CE6537A1-D6FC-4f65-9D91-7224C49458BB}">
                  <c15:dlblFieldTable>
                    <c15:dlblFTEntry>
                      <c15:txfldGUID>{FAE42918-5661-402B-AEB3-3AAE3998E991}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02F-41F3-A9CE-B036A69FCD50}"/>
                </c:ext>
                <c:ext xmlns:c15="http://schemas.microsoft.com/office/drawing/2012/chart" uri="{CE6537A1-D6FC-4f65-9D91-7224C49458BB}">
                  <c15:dlblFieldTable>
                    <c15:dlblFTEntry>
                      <c15:txfldGUID>{A0C9E156-8D94-4208-ADBF-DCC6489AF2A0}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02F-41F3-A9CE-B036A69FCD50}"/>
                </c:ext>
                <c:ext xmlns:c15="http://schemas.microsoft.com/office/drawing/2012/chart" uri="{CE6537A1-D6FC-4f65-9D91-7224C49458BB}">
                  <c15:dlblFieldTable>
                    <c15:dlblFTEntry>
                      <c15:txfldGUID>{C27405D7-CCFB-451D-9539-5F9696577D36}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02F-41F3-A9CE-B036A69FCD50}"/>
                </c:ext>
                <c:ext xmlns:c15="http://schemas.microsoft.com/office/drawing/2012/chart" uri="{CE6537A1-D6FC-4f65-9D91-7224C49458BB}">
                  <c15:dlblFieldTable>
                    <c15:dlblFTEntry>
                      <c15:txfldGUID>{E0294467-7AED-4021-B382-449553CFCD85}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02F-41F3-A9CE-B036A69FCD50}"/>
                </c:ext>
                <c:ext xmlns:c15="http://schemas.microsoft.com/office/drawing/2012/chart" uri="{CE6537A1-D6FC-4f65-9D91-7224C49458BB}">
                  <c15:dlblFieldTable>
                    <c15:dlblFTEntry>
                      <c15:txfldGUID>{77F12DF6-1023-4D37-A1D7-5E3F911B0890}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57.5</c:v>
                </c:pt>
                <c:pt idx="24">
                  <c:v>56.7</c:v>
                </c:pt>
                <c:pt idx="32">
                  <c:v>54.2</c:v>
                </c:pt>
              </c:numCache>
            </c:numRef>
          </c:xVal>
          <c:yVal>
            <c:numRef>
              <c:f>公会計指標分析・財政指標組合せ分析表!$BP$51:$DC$51</c:f>
              <c:numCache>
                <c:formatCode>#,##0.0;"▲ "#,##0.0</c:formatCode>
                <c:ptCount val="40"/>
                <c:pt idx="16">
                  <c:v>106.6</c:v>
                </c:pt>
                <c:pt idx="24">
                  <c:v>124.2</c:v>
                </c:pt>
                <c:pt idx="32">
                  <c:v>130.69999999999999</c:v>
                </c:pt>
              </c:numCache>
            </c:numRef>
          </c:yVal>
          <c:smooth val="0"/>
          <c:extLst xmlns:c16r2="http://schemas.microsoft.com/office/drawing/2015/06/chart">
            <c:ext xmlns:c16="http://schemas.microsoft.com/office/drawing/2014/chart" uri="{C3380CC4-5D6E-409C-BE32-E72D297353CC}">
              <c16:uniqueId val="{00000009-302F-41F3-A9CE-B036A69FCD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02F-41F3-A9CE-B036A69FCD50}"/>
                </c:ext>
                <c:ext xmlns:c15="http://schemas.microsoft.com/office/drawing/2012/chart" uri="{CE6537A1-D6FC-4f65-9D91-7224C49458BB}">
                  <c15:dlblFieldTable>
                    <c15:dlblFTEntry>
                      <c15:txfldGUID>{C707BD1D-B085-4C5A-9212-A5B9E83ABDBC}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02F-41F3-A9CE-B036A69FCD50}"/>
                </c:ext>
                <c:ext xmlns:c15="http://schemas.microsoft.com/office/drawing/2012/chart" uri="{CE6537A1-D6FC-4f65-9D91-7224C49458BB}">
                  <c15:dlblFieldTable>
                    <c15:dlblFTEntry>
                      <c15:txfldGUID>{E7C76E54-9A18-4DB4-BCB6-24529FC077C2}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02F-41F3-A9CE-B036A69FCD50}"/>
                </c:ext>
                <c:ext xmlns:c15="http://schemas.microsoft.com/office/drawing/2012/chart" uri="{CE6537A1-D6FC-4f65-9D91-7224C49458BB}">
                  <c15:dlblFieldTable>
                    <c15:dlblFTEntry>
                      <c15:txfldGUID>{333FE507-E19C-49B4-892B-213643229197}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02F-41F3-A9CE-B036A69FCD50}"/>
                </c:ext>
                <c:ext xmlns:c15="http://schemas.microsoft.com/office/drawing/2012/chart" uri="{CE6537A1-D6FC-4f65-9D91-7224C49458BB}">
                  <c15:dlblFieldTable>
                    <c15:dlblFTEntry>
                      <c15:txfldGUID>{3748D148-970E-4C52-9120-E941431C3B61}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02F-41F3-A9CE-B036A69FCD50}"/>
                </c:ext>
                <c:ext xmlns:c15="http://schemas.microsoft.com/office/drawing/2012/chart" uri="{CE6537A1-D6FC-4f65-9D91-7224C49458BB}">
                  <c15:dlblFieldTable>
                    <c15:dlblFTEntry>
                      <c15:txfldGUID>{9D8E596F-C26C-462B-B542-0D104E6A4EAA}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02F-41F3-A9CE-B036A69FCD50}"/>
                </c:ext>
                <c:ext xmlns:c15="http://schemas.microsoft.com/office/drawing/2012/chart" uri="{CE6537A1-D6FC-4f65-9D91-7224C49458BB}">
                  <c15:dlblFieldTable>
                    <c15:dlblFTEntry>
                      <c15:txfldGUID>{24AC1F84-2AA8-4219-8D0A-3900203C6FB9}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02F-41F3-A9CE-B036A69FCD50}"/>
                </c:ext>
                <c:ext xmlns:c15="http://schemas.microsoft.com/office/drawing/2012/chart" uri="{CE6537A1-D6FC-4f65-9D91-7224C49458BB}">
                  <c15:dlblFieldTable>
                    <c15:dlblFTEntry>
                      <c15:txfldGUID>{50FF850B-D5E6-410C-A340-173192F763CD}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02F-41F3-A9CE-B036A69FCD50}"/>
                </c:ext>
                <c:ext xmlns:c15="http://schemas.microsoft.com/office/drawing/2012/chart" uri="{CE6537A1-D6FC-4f65-9D91-7224C49458BB}">
                  <c15:dlblFieldTable>
                    <c15:dlblFTEntry>
                      <c15:txfldGUID>{3DC8F947-89D2-4447-9157-1B8AB7C663F5}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02F-41F3-A9CE-B036A69FCD50}"/>
                </c:ext>
                <c:ext xmlns:c15="http://schemas.microsoft.com/office/drawing/2012/chart" uri="{CE6537A1-D6FC-4f65-9D91-7224C49458BB}">
                  <c15:dlblFieldTable>
                    <c15:dlblFTEntry>
                      <c15:txfldGUID>{BFC77B3C-391C-4826-9B5F-1017E27E56E9}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58.3</c:v>
                </c:pt>
                <c:pt idx="32">
                  <c:v>58.8</c:v>
                </c:pt>
              </c:numCache>
            </c:numRef>
          </c:xVal>
          <c:yVal>
            <c:numRef>
              <c:f>公会計指標分析・財政指標組合せ分析表!$BP$55:$DC$55</c:f>
              <c:numCache>
                <c:formatCode>#,##0.0;"▲ "#,##0.0</c:formatCode>
                <c:ptCount val="40"/>
                <c:pt idx="16">
                  <c:v>32.799999999999997</c:v>
                </c:pt>
                <c:pt idx="24">
                  <c:v>54.6</c:v>
                </c:pt>
                <c:pt idx="32">
                  <c:v>53.2</c:v>
                </c:pt>
              </c:numCache>
            </c:numRef>
          </c:yVal>
          <c:smooth val="0"/>
          <c:extLst xmlns:c16r2="http://schemas.microsoft.com/office/drawing/2015/06/chart">
            <c:ext xmlns:c16="http://schemas.microsoft.com/office/drawing/2014/chart" uri="{C3380CC4-5D6E-409C-BE32-E72D297353CC}">
              <c16:uniqueId val="{00000013-302F-41F3-A9CE-B036A69FCD50}"/>
            </c:ext>
          </c:extLst>
        </c:ser>
        <c:dLbls>
          <c:showLegendKey val="0"/>
          <c:showVal val="1"/>
          <c:showCatName val="0"/>
          <c:showSerName val="0"/>
          <c:showPercent val="0"/>
          <c:showBubbleSize val="0"/>
        </c:dLbls>
        <c:axId val="509695816"/>
        <c:axId val="509696208"/>
      </c:scatterChart>
      <c:valAx>
        <c:axId val="509695816"/>
        <c:scaling>
          <c:orientation val="minMax"/>
          <c:max val="59.2"/>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9696208"/>
        <c:crosses val="autoZero"/>
        <c:crossBetween val="midCat"/>
      </c:valAx>
      <c:valAx>
        <c:axId val="509696208"/>
        <c:scaling>
          <c:orientation val="minMax"/>
          <c:max val="148"/>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9695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9688849718339627E-2"/>
                  <c:y val="-6.2416647087793951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C8D-4F63-9B18-377804494E18}"/>
                </c:ext>
                <c:ext xmlns:c15="http://schemas.microsoft.com/office/drawing/2012/chart" uri="{CE6537A1-D6FC-4f65-9D91-7224C49458BB}">
                  <c15:dlblFieldTable>
                    <c15:dlblFTEntry>
                      <c15:txfldGUID>{DAEADC60-A9E6-4A25-A49A-802C2540FAD9}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C8D-4F63-9B18-377804494E18}"/>
                </c:ext>
                <c:ext xmlns:c15="http://schemas.microsoft.com/office/drawing/2012/chart" uri="{CE6537A1-D6FC-4f65-9D91-7224C49458BB}">
                  <c15:dlblFieldTable>
                    <c15:dlblFTEntry>
                      <c15:txfldGUID>{ACDC73E4-3B50-428B-AE81-379598F54566}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C8D-4F63-9B18-377804494E18}"/>
                </c:ext>
                <c:ext xmlns:c15="http://schemas.microsoft.com/office/drawing/2012/chart" uri="{CE6537A1-D6FC-4f65-9D91-7224C49458BB}">
                  <c15:dlblFieldTable>
                    <c15:dlblFTEntry>
                      <c15:txfldGUID>{8EADF43C-9394-42D3-998C-0D0153D08414}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C8D-4F63-9B18-377804494E18}"/>
                </c:ext>
                <c:ext xmlns:c15="http://schemas.microsoft.com/office/drawing/2012/chart" uri="{CE6537A1-D6FC-4f65-9D91-7224C49458BB}">
                  <c15:dlblFieldTable>
                    <c15:dlblFTEntry>
                      <c15:txfldGUID>{10241C5F-D9DF-47EE-BC56-1088A75755C0}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C8D-4F63-9B18-377804494E18}"/>
                </c:ext>
                <c:ext xmlns:c15="http://schemas.microsoft.com/office/drawing/2012/chart" uri="{CE6537A1-D6FC-4f65-9D91-7224C49458BB}">
                  <c15:dlblFieldTable>
                    <c15:dlblFTEntry>
                      <c15:txfldGUID>{98E593CB-72F0-424A-9C36-B306853514AC}</c15:txfldGUID>
                      <c15:f>#REF!</c15:f>
                      <c15:dlblFieldTableCache>
                        <c:ptCount val="1"/>
                        <c:pt idx="0">
                          <c:v>#REF!</c:v>
                        </c:pt>
                      </c15:dlblFieldTableCache>
                    </c15:dlblFTEntry>
                  </c15:dlblFieldTable>
                  <c15:showDataLabelsRange val="0"/>
                </c:ext>
              </c:extLst>
            </c:dLbl>
            <c:dLbl>
              <c:idx val="8"/>
              <c:layout>
                <c:manualLayout>
                  <c:x val="-3.370713351988177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C8D-4F63-9B18-377804494E18}"/>
                </c:ext>
                <c:ext xmlns:c15="http://schemas.microsoft.com/office/drawing/2012/chart" uri="{CE6537A1-D6FC-4f65-9D91-7224C49458BB}">
                  <c15:dlblFieldTable>
                    <c15:dlblFTEntry>
                      <c15:txfldGUID>{B458A3C6-4277-4C45-B305-256A79748DEB}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C8D-4F63-9B18-377804494E18}"/>
                </c:ext>
                <c:ext xmlns:c15="http://schemas.microsoft.com/office/drawing/2012/chart" uri="{CE6537A1-D6FC-4f65-9D91-7224C49458BB}">
                  <c15:dlblFieldTable>
                    <c15:dlblFTEntry>
                      <c15:txfldGUID>{ECDC4291-5049-4A04-B6F6-71AD5AB5F7AD}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C8D-4F63-9B18-377804494E18}"/>
                </c:ext>
                <c:ext xmlns:c15="http://schemas.microsoft.com/office/drawing/2012/chart" uri="{CE6537A1-D6FC-4f65-9D91-7224C49458BB}">
                  <c15:dlblFieldTable>
                    <c15:dlblFTEntry>
                      <c15:txfldGUID>{3C32889D-68EB-43A3-BDDD-A4EE31AA3703}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C8D-4F63-9B18-377804494E18}"/>
                </c:ext>
                <c:ext xmlns:c15="http://schemas.microsoft.com/office/drawing/2012/chart" uri="{CE6537A1-D6FC-4f65-9D91-7224C49458BB}">
                  <c15:dlblFieldTable>
                    <c15:dlblFTEntry>
                      <c15:txfldGUID>{9CAAF028-573F-4A33-BD0B-03AC4B2590D5}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15.3</c:v>
                </c:pt>
                <c:pt idx="8">
                  <c:v>15.1</c:v>
                </c:pt>
                <c:pt idx="16">
                  <c:v>15</c:v>
                </c:pt>
                <c:pt idx="24">
                  <c:v>15.4</c:v>
                </c:pt>
                <c:pt idx="32">
                  <c:v>15.9</c:v>
                </c:pt>
              </c:numCache>
            </c:numRef>
          </c:xVal>
          <c:yVal>
            <c:numRef>
              <c:f>公会計指標分析・財政指標組合せ分析表!$BP$73:$DC$73</c:f>
              <c:numCache>
                <c:formatCode>#,##0.0;"▲ "#,##0.0</c:formatCode>
                <c:ptCount val="40"/>
                <c:pt idx="0">
                  <c:v>109.5</c:v>
                </c:pt>
                <c:pt idx="8">
                  <c:v>113</c:v>
                </c:pt>
                <c:pt idx="16">
                  <c:v>106.6</c:v>
                </c:pt>
                <c:pt idx="24">
                  <c:v>124.2</c:v>
                </c:pt>
                <c:pt idx="32">
                  <c:v>130.69999999999999</c:v>
                </c:pt>
              </c:numCache>
            </c:numRef>
          </c:yVal>
          <c:smooth val="0"/>
          <c:extLst xmlns:c16r2="http://schemas.microsoft.com/office/drawing/2015/06/chart">
            <c:ext xmlns:c16="http://schemas.microsoft.com/office/drawing/2014/chart" uri="{C3380CC4-5D6E-409C-BE32-E72D297353CC}">
              <c16:uniqueId val="{00000009-1C8D-4F63-9B18-377804494E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C8D-4F63-9B18-377804494E18}"/>
                </c:ext>
                <c:ext xmlns:c15="http://schemas.microsoft.com/office/drawing/2012/chart" uri="{CE6537A1-D6FC-4f65-9D91-7224C49458BB}">
                  <c15:dlblFieldTable>
                    <c15:dlblFTEntry>
                      <c15:txfldGUID>{8F14963A-FACD-4123-9342-D52BA8E6DC94}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C8D-4F63-9B18-377804494E18}"/>
                </c:ext>
                <c:ext xmlns:c15="http://schemas.microsoft.com/office/drawing/2012/chart" uri="{CE6537A1-D6FC-4f65-9D91-7224C49458BB}">
                  <c15:dlblFieldTable>
                    <c15:dlblFTEntry>
                      <c15:txfldGUID>{68310B28-F1FA-4113-9B46-E97BDA9F324A}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C8D-4F63-9B18-377804494E18}"/>
                </c:ext>
                <c:ext xmlns:c15="http://schemas.microsoft.com/office/drawing/2012/chart" uri="{CE6537A1-D6FC-4f65-9D91-7224C49458BB}">
                  <c15:dlblFieldTable>
                    <c15:dlblFTEntry>
                      <c15:txfldGUID>{F70F0791-8890-4427-B8CE-7334B3F43A05}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C8D-4F63-9B18-377804494E18}"/>
                </c:ext>
                <c:ext xmlns:c15="http://schemas.microsoft.com/office/drawing/2012/chart" uri="{CE6537A1-D6FC-4f65-9D91-7224C49458BB}">
                  <c15:dlblFieldTable>
                    <c15:dlblFTEntry>
                      <c15:txfldGUID>{506D7959-BCEF-433D-914C-FE6F4B7604F6}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C8D-4F63-9B18-377804494E18}"/>
                </c:ext>
                <c:ext xmlns:c15="http://schemas.microsoft.com/office/drawing/2012/chart" uri="{CE6537A1-D6FC-4f65-9D91-7224C49458BB}">
                  <c15:dlblFieldTable>
                    <c15:dlblFTEntry>
                      <c15:txfldGUID>{55B86B2E-5EE1-4718-9EDD-3C4266CE34A1}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C8D-4F63-9B18-377804494E18}"/>
                </c:ext>
                <c:ext xmlns:c15="http://schemas.microsoft.com/office/drawing/2012/chart" uri="{CE6537A1-D6FC-4f65-9D91-7224C49458BB}">
                  <c15:dlblFieldTable>
                    <c15:dlblFTEntry>
                      <c15:txfldGUID>{53FF5441-521E-464B-8F46-F502621955D8}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C8D-4F63-9B18-377804494E18}"/>
                </c:ext>
                <c:ext xmlns:c15="http://schemas.microsoft.com/office/drawing/2012/chart" uri="{CE6537A1-D6FC-4f65-9D91-7224C49458BB}">
                  <c15:dlblFieldTable>
                    <c15:dlblFTEntry>
                      <c15:txfldGUID>{AE7AC034-A19C-433B-8783-BCCD01D2C73C}</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9688849718339627E-2"/>
                  <c:y val="-7.7042921227174058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C8D-4F63-9B18-377804494E18}"/>
                </c:ext>
                <c:ext xmlns:c15="http://schemas.microsoft.com/office/drawing/2012/chart" uri="{CE6537A1-D6FC-4f65-9D91-7224C49458BB}">
                  <c15:dlblFieldTable>
                    <c15:dlblFTEntry>
                      <c15:txfldGUID>{C42FFA19-9F9D-4A71-A25C-A8838871EBBF}</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3707133519881638E-2"/>
                  <c:y val="-4.7790372948413914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C8D-4F63-9B18-377804494E18}"/>
                </c:ext>
                <c:ext xmlns:c15="http://schemas.microsoft.com/office/drawing/2012/chart" uri="{CE6537A1-D6FC-4f65-9D91-7224C49458BB}">
                  <c15:dlblFieldTable>
                    <c15:dlblFTEntry>
                      <c15:txfldGUID>{022B0E65-77E1-40EE-AE72-5D22D70D0C97}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10</c:v>
                </c:pt>
                <c:pt idx="32">
                  <c:v>9.8000000000000007</c:v>
                </c:pt>
              </c:numCache>
            </c:numRef>
          </c:xVal>
          <c:yVal>
            <c:numRef>
              <c:f>公会計指標分析・財政指標組合せ分析表!$BP$77:$DC$77</c:f>
              <c:numCache>
                <c:formatCode>#,##0.0;"▲ "#,##0.0</c:formatCode>
                <c:ptCount val="40"/>
                <c:pt idx="0">
                  <c:v>52.8</c:v>
                </c:pt>
                <c:pt idx="8">
                  <c:v>48.6</c:v>
                </c:pt>
                <c:pt idx="16">
                  <c:v>32.799999999999997</c:v>
                </c:pt>
                <c:pt idx="24">
                  <c:v>54.6</c:v>
                </c:pt>
                <c:pt idx="32">
                  <c:v>53.2</c:v>
                </c:pt>
              </c:numCache>
            </c:numRef>
          </c:yVal>
          <c:smooth val="0"/>
          <c:extLst xmlns:c16r2="http://schemas.microsoft.com/office/drawing/2015/06/chart">
            <c:ext xmlns:c16="http://schemas.microsoft.com/office/drawing/2014/chart" uri="{C3380CC4-5D6E-409C-BE32-E72D297353CC}">
              <c16:uniqueId val="{00000013-1C8D-4F63-9B18-377804494E18}"/>
            </c:ext>
          </c:extLst>
        </c:ser>
        <c:dLbls>
          <c:showLegendKey val="0"/>
          <c:showVal val="1"/>
          <c:showCatName val="0"/>
          <c:showSerName val="0"/>
          <c:showPercent val="0"/>
          <c:showBubbleSize val="0"/>
        </c:dLbls>
        <c:axId val="509696992"/>
        <c:axId val="509697384"/>
      </c:scatterChart>
      <c:valAx>
        <c:axId val="509696992"/>
        <c:scaling>
          <c:orientation val="minMax"/>
          <c:max val="16.5"/>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9697384"/>
        <c:crosses val="autoZero"/>
        <c:crossBetween val="midCat"/>
      </c:valAx>
      <c:valAx>
        <c:axId val="509697384"/>
        <c:scaling>
          <c:orientation val="minMax"/>
          <c:max val="148"/>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96969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以降実施してきた大型建設事業のために借入した地方債の返済がはじまったことにより、今後、元利償還金が年々増となっていく見込である。債務負担行為に基づく支出額は定期償還により年々減少してきている。大型事業終了後は、事業費の圧縮に努め、計画的な地方債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将来負担額は年々増加してきている。これは、</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以降実施してきた大型建設事業のための地方債借入の増によるものである。一方、基金の取崩し額の増により、充当可能財源は減となっており、結果として比率が上昇した。大型事業終了後は、事業費の圧縮に努め、計画的な地方債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島根県安来市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大型事業の実施に伴い、特目基金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百万円の取崩しを行った。一方、ドジョウ掬いのまちやすぎ応援基金においては、ふるさと寄附の増加により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百万円の新規積立を行った。結果として、基金残高は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大型建設事業の完了を迎え、地方債の元利償還金の増や定住・少子化対策に重点をおいた政策、施策の展開が想定される。財源を確保するため、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中期財政計画に基づき、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財政調整基金も含めた基金の取崩しを検討していく。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地域振興基金：人材育成、国際交流、文化振興、まちづくり等、</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安来市の地域振興を図る事業の資金に充てる</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庁舎、学校施設及び福祉会館の整備、修繕及び処分の資金に充てる</a:t>
          </a:r>
          <a:endParaRPr lang="en-US"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ドジョウ掬いのまちやすぎ応援基金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ふるさとの自然環境及び景観の保全又は活用に関する事業、子どもの健全育成又はふるさと教育の推進に関する事業、地域医療又は福祉の充実に関する事業の資金に充てる</a:t>
          </a:r>
        </a:p>
        <a:p>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ドジョウ掬いのまちやすぎ応援基金・・・ふるさと寄附の増により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百万円を新規積立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庁舎等整備基金・・・庁舎建設事業費のため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市有財産整備基金・・・総合文化ホール建設事業費のため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を財源とする大型建設事業の完了を迎え、今後は定住・少子化対策に重点をおいた政策、施策の展開が想定される。それらの財源を確保するため、地域振興基金の取崩しが増えていく見込みである。中期財政計画に基づき、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地方税は増となったが、普通交付税や地方債の減が大きく、財源確保のため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大型建設事業の完了を迎え、地方債の元利償還金の増や定住・少子化対策に重点をおいた政策、施策の展開が想定される。財源を確保するため、中期財政計画に基づき、検討していく。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低金利の局面が続いており、近年は積極的な繰上償還を行っていないため、取崩していない。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金利の上昇局面においては、中期財政計画に基づき、繰上償還を検討していく。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39,409
39,223
420.93
27,845,499
27,481,499
309,723
14,303,267
38,479,021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有形固定資産減価償却率は類似団体と比較して低い水準にあり、</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年度の間に集中している大型施設の更新が主な要因である。今後は施設の除却や譲渡、計画的な老朽化対策を行っていく予定である。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104458</xdr:rowOff>
    </xdr:from>
    <xdr:to>
      <xdr:col>15</xdr:col>
      <xdr:colOff>187325</xdr:colOff>
      <xdr:row>31</xdr:row>
      <xdr:rowOff>34608</xdr:rowOff>
    </xdr:to>
    <xdr:sp macro="" textlink="">
      <xdr:nvSpPr>
        <xdr:cNvPr id="76" name="フローチャート: 判断 75"/>
        <xdr:cNvSpPr/>
      </xdr:nvSpPr>
      <xdr:spPr>
        <a:xfrm>
          <a:off x="3238500" y="601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51753</xdr:rowOff>
    </xdr:from>
    <xdr:to>
      <xdr:col>23</xdr:col>
      <xdr:colOff>136525</xdr:colOff>
      <xdr:row>31</xdr:row>
      <xdr:rowOff>153353</xdr:rowOff>
    </xdr:to>
    <xdr:sp macro="" textlink="">
      <xdr:nvSpPr>
        <xdr:cNvPr id="82" name="楕円 81"/>
        <xdr:cNvSpPr/>
      </xdr:nvSpPr>
      <xdr:spPr>
        <a:xfrm>
          <a:off x="4711700" y="6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30180</xdr:rowOff>
    </xdr:from>
    <xdr:ext cx="405111" cy="259045"/>
    <xdr:sp macro="" textlink="">
      <xdr:nvSpPr>
        <xdr:cNvPr id="83" name="有形固定資産減価償却率該当値テキスト"/>
        <xdr:cNvSpPr txBox="1"/>
      </xdr:nvSpPr>
      <xdr:spPr>
        <a:xfrm>
          <a:off x="4813300" y="6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155734</xdr:rowOff>
    </xdr:from>
    <xdr:to>
      <xdr:col>19</xdr:col>
      <xdr:colOff>187325</xdr:colOff>
      <xdr:row>31</xdr:row>
      <xdr:rowOff>85884</xdr:rowOff>
    </xdr:to>
    <xdr:sp macro="" textlink="">
      <xdr:nvSpPr>
        <xdr:cNvPr id="84" name="楕円 83"/>
        <xdr:cNvSpPr/>
      </xdr:nvSpPr>
      <xdr:spPr>
        <a:xfrm>
          <a:off x="4000500" y="60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35084</xdr:rowOff>
    </xdr:from>
    <xdr:to>
      <xdr:col>23</xdr:col>
      <xdr:colOff>85725</xdr:colOff>
      <xdr:row>31</xdr:row>
      <xdr:rowOff>102553</xdr:rowOff>
    </xdr:to>
    <xdr:cxnSp macro="">
      <xdr:nvCxnSpPr>
        <xdr:cNvPr id="85" name="直線コネクタ 84"/>
        <xdr:cNvCxnSpPr/>
      </xdr:nvCxnSpPr>
      <xdr:spPr>
        <a:xfrm>
          <a:off x="4051300" y="6121559"/>
          <a:ext cx="711200" cy="6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134144</xdr:rowOff>
    </xdr:from>
    <xdr:to>
      <xdr:col>15</xdr:col>
      <xdr:colOff>187325</xdr:colOff>
      <xdr:row>31</xdr:row>
      <xdr:rowOff>64294</xdr:rowOff>
    </xdr:to>
    <xdr:sp macro="" textlink="">
      <xdr:nvSpPr>
        <xdr:cNvPr id="86" name="楕円 85"/>
        <xdr:cNvSpPr/>
      </xdr:nvSpPr>
      <xdr:spPr>
        <a:xfrm>
          <a:off x="3238500" y="604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13494</xdr:rowOff>
    </xdr:from>
    <xdr:to>
      <xdr:col>19</xdr:col>
      <xdr:colOff>136525</xdr:colOff>
      <xdr:row>31</xdr:row>
      <xdr:rowOff>35084</xdr:rowOff>
    </xdr:to>
    <xdr:cxnSp macro="">
      <xdr:nvCxnSpPr>
        <xdr:cNvPr id="87" name="直線コネクタ 86"/>
        <xdr:cNvCxnSpPr/>
      </xdr:nvCxnSpPr>
      <xdr:spPr>
        <a:xfrm>
          <a:off x="3289300" y="609996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8"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51135</xdr:rowOff>
    </xdr:from>
    <xdr:ext cx="405111" cy="259045"/>
    <xdr:sp macro="" textlink="">
      <xdr:nvSpPr>
        <xdr:cNvPr id="89" name="n_2aveValue有形固定資産減価償却率"/>
        <xdr:cNvSpPr txBox="1"/>
      </xdr:nvSpPr>
      <xdr:spPr>
        <a:xfrm>
          <a:off x="3086744" y="5794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77011</xdr:rowOff>
    </xdr:from>
    <xdr:ext cx="405111" cy="259045"/>
    <xdr:sp macro="" textlink="">
      <xdr:nvSpPr>
        <xdr:cNvPr id="90" name="n_1mainValue有形固定資産減価償却率"/>
        <xdr:cNvSpPr txBox="1"/>
      </xdr:nvSpPr>
      <xdr:spPr>
        <a:xfrm>
          <a:off x="3836044" y="616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55421</xdr:rowOff>
    </xdr:from>
    <xdr:ext cx="405111" cy="259045"/>
    <xdr:sp macro="" textlink="">
      <xdr:nvSpPr>
        <xdr:cNvPr id="91" name="n_2mainValue有形固定資産減価償却率"/>
        <xdr:cNvSpPr txBox="1"/>
      </xdr:nvSpPr>
      <xdr:spPr>
        <a:xfrm>
          <a:off x="3086744" y="6141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債務償還可能年数は類似団体と比較して高い水準にある。その要因として、</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年度の間に集中している大型施設の更新が概ね完了したことによる充当可能基金残高の減少と、業務支出の増加による影響が大きい。</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42787</xdr:rowOff>
    </xdr:from>
    <xdr:to>
      <xdr:col>76</xdr:col>
      <xdr:colOff>73025</xdr:colOff>
      <xdr:row>29</xdr:row>
      <xdr:rowOff>144387</xdr:rowOff>
    </xdr:to>
    <xdr:sp macro="" textlink="">
      <xdr:nvSpPr>
        <xdr:cNvPr id="134" name="楕円 133"/>
        <xdr:cNvSpPr/>
      </xdr:nvSpPr>
      <xdr:spPr>
        <a:xfrm>
          <a:off x="14744700" y="578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65664</xdr:rowOff>
    </xdr:from>
    <xdr:ext cx="340478" cy="259045"/>
    <xdr:sp macro="" textlink="">
      <xdr:nvSpPr>
        <xdr:cNvPr id="135" name="債務償還可能年数該当値テキスト"/>
        <xdr:cNvSpPr txBox="1"/>
      </xdr:nvSpPr>
      <xdr:spPr>
        <a:xfrm>
          <a:off x="14846300" y="56377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39,409
39,223
420.93
27,845,499
27,481,499
309,723
14,303,267
38,479,021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80645</xdr:rowOff>
    </xdr:from>
    <xdr:to>
      <xdr:col>24</xdr:col>
      <xdr:colOff>114300</xdr:colOff>
      <xdr:row>39</xdr:row>
      <xdr:rowOff>10795</xdr:rowOff>
    </xdr:to>
    <xdr:sp macro="" textlink="">
      <xdr:nvSpPr>
        <xdr:cNvPr id="70" name="楕円 69"/>
        <xdr:cNvSpPr/>
      </xdr:nvSpPr>
      <xdr:spPr>
        <a:xfrm>
          <a:off x="45847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59072</xdr:rowOff>
    </xdr:from>
    <xdr:ext cx="405111" cy="259045"/>
    <xdr:sp macro="" textlink="">
      <xdr:nvSpPr>
        <xdr:cNvPr id="71" name="【道路】&#10;有形固定資産減価償却率該当値テキスト"/>
        <xdr:cNvSpPr txBox="1"/>
      </xdr:nvSpPr>
      <xdr:spPr>
        <a:xfrm>
          <a:off x="4673600"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114935</xdr:rowOff>
    </xdr:from>
    <xdr:to>
      <xdr:col>20</xdr:col>
      <xdr:colOff>38100</xdr:colOff>
      <xdr:row>39</xdr:row>
      <xdr:rowOff>45085</xdr:rowOff>
    </xdr:to>
    <xdr:sp macro="" textlink="">
      <xdr:nvSpPr>
        <xdr:cNvPr id="72" name="楕円 71"/>
        <xdr:cNvSpPr/>
      </xdr:nvSpPr>
      <xdr:spPr>
        <a:xfrm>
          <a:off x="3746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131445</xdr:rowOff>
    </xdr:from>
    <xdr:to>
      <xdr:col>24</xdr:col>
      <xdr:colOff>63500</xdr:colOff>
      <xdr:row>38</xdr:row>
      <xdr:rowOff>165735</xdr:rowOff>
    </xdr:to>
    <xdr:cxnSp macro="">
      <xdr:nvCxnSpPr>
        <xdr:cNvPr id="73" name="直線コネクタ 72"/>
        <xdr:cNvCxnSpPr/>
      </xdr:nvCxnSpPr>
      <xdr:spPr>
        <a:xfrm flipV="1">
          <a:off x="3797300" y="66465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73025</xdr:rowOff>
    </xdr:from>
    <xdr:to>
      <xdr:col>15</xdr:col>
      <xdr:colOff>101600</xdr:colOff>
      <xdr:row>39</xdr:row>
      <xdr:rowOff>3175</xdr:rowOff>
    </xdr:to>
    <xdr:sp macro="" textlink="">
      <xdr:nvSpPr>
        <xdr:cNvPr id="74" name="楕円 73"/>
        <xdr:cNvSpPr/>
      </xdr:nvSpPr>
      <xdr:spPr>
        <a:xfrm>
          <a:off x="2857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123825</xdr:rowOff>
    </xdr:from>
    <xdr:to>
      <xdr:col>19</xdr:col>
      <xdr:colOff>177800</xdr:colOff>
      <xdr:row>38</xdr:row>
      <xdr:rowOff>165735</xdr:rowOff>
    </xdr:to>
    <xdr:cxnSp macro="">
      <xdr:nvCxnSpPr>
        <xdr:cNvPr id="75" name="直線コネクタ 74"/>
        <xdr:cNvCxnSpPr/>
      </xdr:nvCxnSpPr>
      <xdr:spPr>
        <a:xfrm>
          <a:off x="2908300" y="66389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7"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36212</xdr:rowOff>
    </xdr:from>
    <xdr:ext cx="405111" cy="259045"/>
    <xdr:sp macro="" textlink="">
      <xdr:nvSpPr>
        <xdr:cNvPr id="78" name="n_1mainValue【道路】&#10;有形固定資産減価償却率"/>
        <xdr:cNvSpPr txBox="1"/>
      </xdr:nvSpPr>
      <xdr:spPr>
        <a:xfrm>
          <a:off x="35820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165752</xdr:rowOff>
    </xdr:from>
    <xdr:ext cx="405111" cy="259045"/>
    <xdr:sp macro="" textlink="">
      <xdr:nvSpPr>
        <xdr:cNvPr id="79" name="n_2mainValue【道路】&#10;有形固定資産減価償却率"/>
        <xdr:cNvSpPr txBox="1"/>
      </xdr:nvSpPr>
      <xdr:spPr>
        <a:xfrm>
          <a:off x="2705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11" name="【道路】&#10;一人当たり延長平均値テキスト"/>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115338</xdr:rowOff>
    </xdr:from>
    <xdr:to>
      <xdr:col>46</xdr:col>
      <xdr:colOff>38100</xdr:colOff>
      <xdr:row>39</xdr:row>
      <xdr:rowOff>45488</xdr:rowOff>
    </xdr:to>
    <xdr:sp macro="" textlink="">
      <xdr:nvSpPr>
        <xdr:cNvPr id="114" name="フローチャート: 判断 113"/>
        <xdr:cNvSpPr/>
      </xdr:nvSpPr>
      <xdr:spPr>
        <a:xfrm>
          <a:off x="8699500" y="663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144533</xdr:rowOff>
    </xdr:from>
    <xdr:to>
      <xdr:col>55</xdr:col>
      <xdr:colOff>50800</xdr:colOff>
      <xdr:row>40</xdr:row>
      <xdr:rowOff>74683</xdr:rowOff>
    </xdr:to>
    <xdr:sp macro="" textlink="">
      <xdr:nvSpPr>
        <xdr:cNvPr id="120" name="楕円 119"/>
        <xdr:cNvSpPr/>
      </xdr:nvSpPr>
      <xdr:spPr>
        <a:xfrm>
          <a:off x="10426700" y="683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122960</xdr:rowOff>
    </xdr:from>
    <xdr:ext cx="534377" cy="259045"/>
    <xdr:sp macro="" textlink="">
      <xdr:nvSpPr>
        <xdr:cNvPr id="121" name="【道路】&#10;一人当たり延長該当値テキスト"/>
        <xdr:cNvSpPr txBox="1"/>
      </xdr:nvSpPr>
      <xdr:spPr>
        <a:xfrm>
          <a:off x="10515600" y="680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154298</xdr:rowOff>
    </xdr:from>
    <xdr:to>
      <xdr:col>50</xdr:col>
      <xdr:colOff>165100</xdr:colOff>
      <xdr:row>40</xdr:row>
      <xdr:rowOff>84448</xdr:rowOff>
    </xdr:to>
    <xdr:sp macro="" textlink="">
      <xdr:nvSpPr>
        <xdr:cNvPr id="122" name="楕円 121"/>
        <xdr:cNvSpPr/>
      </xdr:nvSpPr>
      <xdr:spPr>
        <a:xfrm>
          <a:off x="9588500" y="684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23883</xdr:rowOff>
    </xdr:from>
    <xdr:to>
      <xdr:col>55</xdr:col>
      <xdr:colOff>0</xdr:colOff>
      <xdr:row>40</xdr:row>
      <xdr:rowOff>33648</xdr:rowOff>
    </xdr:to>
    <xdr:cxnSp macro="">
      <xdr:nvCxnSpPr>
        <xdr:cNvPr id="123" name="直線コネクタ 122"/>
        <xdr:cNvCxnSpPr/>
      </xdr:nvCxnSpPr>
      <xdr:spPr>
        <a:xfrm flipV="1">
          <a:off x="9639300" y="6881883"/>
          <a:ext cx="8382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29253</xdr:rowOff>
    </xdr:from>
    <xdr:to>
      <xdr:col>46</xdr:col>
      <xdr:colOff>38100</xdr:colOff>
      <xdr:row>40</xdr:row>
      <xdr:rowOff>130853</xdr:rowOff>
    </xdr:to>
    <xdr:sp macro="" textlink="">
      <xdr:nvSpPr>
        <xdr:cNvPr id="124" name="楕円 123"/>
        <xdr:cNvSpPr/>
      </xdr:nvSpPr>
      <xdr:spPr>
        <a:xfrm>
          <a:off x="8699500" y="68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33648</xdr:rowOff>
    </xdr:from>
    <xdr:to>
      <xdr:col>50</xdr:col>
      <xdr:colOff>114300</xdr:colOff>
      <xdr:row>40</xdr:row>
      <xdr:rowOff>80053</xdr:rowOff>
    </xdr:to>
    <xdr:cxnSp macro="">
      <xdr:nvCxnSpPr>
        <xdr:cNvPr id="125" name="直線コネクタ 124"/>
        <xdr:cNvCxnSpPr/>
      </xdr:nvCxnSpPr>
      <xdr:spPr>
        <a:xfrm flipV="1">
          <a:off x="8750300" y="6891648"/>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6"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62015</xdr:rowOff>
    </xdr:from>
    <xdr:ext cx="534377" cy="259045"/>
    <xdr:sp macro="" textlink="">
      <xdr:nvSpPr>
        <xdr:cNvPr id="127" name="n_2aveValue【道路】&#10;一人当たり延長"/>
        <xdr:cNvSpPr txBox="1"/>
      </xdr:nvSpPr>
      <xdr:spPr>
        <a:xfrm>
          <a:off x="8483111" y="64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75575</xdr:rowOff>
    </xdr:from>
    <xdr:ext cx="534377" cy="259045"/>
    <xdr:sp macro="" textlink="">
      <xdr:nvSpPr>
        <xdr:cNvPr id="128" name="n_1mainValue【道路】&#10;一人当たり延長"/>
        <xdr:cNvSpPr txBox="1"/>
      </xdr:nvSpPr>
      <xdr:spPr>
        <a:xfrm>
          <a:off x="9359411" y="693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121980</xdr:rowOff>
    </xdr:from>
    <xdr:ext cx="534377" cy="259045"/>
    <xdr:sp macro="" textlink="">
      <xdr:nvSpPr>
        <xdr:cNvPr id="129" name="n_2mainValue【道路】&#10;一人当たり延長"/>
        <xdr:cNvSpPr txBox="1"/>
      </xdr:nvSpPr>
      <xdr:spPr>
        <a:xfrm>
          <a:off x="8483111" y="697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8" name="【橋りょう・トンネル】&#10;有形固定資産減価償却率平均値テキスト"/>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88265</xdr:rowOff>
    </xdr:from>
    <xdr:to>
      <xdr:col>15</xdr:col>
      <xdr:colOff>101600</xdr:colOff>
      <xdr:row>58</xdr:row>
      <xdr:rowOff>18415</xdr:rowOff>
    </xdr:to>
    <xdr:sp macro="" textlink="">
      <xdr:nvSpPr>
        <xdr:cNvPr id="161" name="フローチャート: 判断 160"/>
        <xdr:cNvSpPr/>
      </xdr:nvSpPr>
      <xdr:spPr>
        <a:xfrm>
          <a:off x="2857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29210</xdr:rowOff>
    </xdr:from>
    <xdr:to>
      <xdr:col>24</xdr:col>
      <xdr:colOff>114300</xdr:colOff>
      <xdr:row>58</xdr:row>
      <xdr:rowOff>130810</xdr:rowOff>
    </xdr:to>
    <xdr:sp macro="" textlink="">
      <xdr:nvSpPr>
        <xdr:cNvPr id="167" name="楕円 166"/>
        <xdr:cNvSpPr/>
      </xdr:nvSpPr>
      <xdr:spPr>
        <a:xfrm>
          <a:off x="4584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7637</xdr:rowOff>
    </xdr:from>
    <xdr:ext cx="405111" cy="259045"/>
    <xdr:sp macro="" textlink="">
      <xdr:nvSpPr>
        <xdr:cNvPr id="168" name="【橋りょう・トンネル】&#10;有形固定資産減価償却率該当値テキスト"/>
        <xdr:cNvSpPr txBox="1"/>
      </xdr:nvSpPr>
      <xdr:spPr>
        <a:xfrm>
          <a:off x="4673600"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55880</xdr:rowOff>
    </xdr:from>
    <xdr:to>
      <xdr:col>20</xdr:col>
      <xdr:colOff>38100</xdr:colOff>
      <xdr:row>58</xdr:row>
      <xdr:rowOff>157480</xdr:rowOff>
    </xdr:to>
    <xdr:sp macro="" textlink="">
      <xdr:nvSpPr>
        <xdr:cNvPr id="169" name="楕円 168"/>
        <xdr:cNvSpPr/>
      </xdr:nvSpPr>
      <xdr:spPr>
        <a:xfrm>
          <a:off x="3746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80010</xdr:rowOff>
    </xdr:from>
    <xdr:to>
      <xdr:col>24</xdr:col>
      <xdr:colOff>63500</xdr:colOff>
      <xdr:row>58</xdr:row>
      <xdr:rowOff>106680</xdr:rowOff>
    </xdr:to>
    <xdr:cxnSp macro="">
      <xdr:nvCxnSpPr>
        <xdr:cNvPr id="170" name="直線コネクタ 169"/>
        <xdr:cNvCxnSpPr/>
      </xdr:nvCxnSpPr>
      <xdr:spPr>
        <a:xfrm flipV="1">
          <a:off x="3797300" y="100241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166370</xdr:rowOff>
    </xdr:from>
    <xdr:to>
      <xdr:col>15</xdr:col>
      <xdr:colOff>101600</xdr:colOff>
      <xdr:row>57</xdr:row>
      <xdr:rowOff>96520</xdr:rowOff>
    </xdr:to>
    <xdr:sp macro="" textlink="">
      <xdr:nvSpPr>
        <xdr:cNvPr id="171" name="楕円 170"/>
        <xdr:cNvSpPr/>
      </xdr:nvSpPr>
      <xdr:spPr>
        <a:xfrm>
          <a:off x="2857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45720</xdr:rowOff>
    </xdr:from>
    <xdr:to>
      <xdr:col>19</xdr:col>
      <xdr:colOff>177800</xdr:colOff>
      <xdr:row>58</xdr:row>
      <xdr:rowOff>106680</xdr:rowOff>
    </xdr:to>
    <xdr:cxnSp macro="">
      <xdr:nvCxnSpPr>
        <xdr:cNvPr id="172" name="直線コネクタ 171"/>
        <xdr:cNvCxnSpPr/>
      </xdr:nvCxnSpPr>
      <xdr:spPr>
        <a:xfrm>
          <a:off x="2908300" y="981837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73"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9542</xdr:rowOff>
    </xdr:from>
    <xdr:ext cx="405111" cy="259045"/>
    <xdr:sp macro="" textlink="">
      <xdr:nvSpPr>
        <xdr:cNvPr id="174" name="n_2aveValue【橋りょう・トンネル】&#10;有形固定資産減価償却率"/>
        <xdr:cNvSpPr txBox="1"/>
      </xdr:nvSpPr>
      <xdr:spPr>
        <a:xfrm>
          <a:off x="2705744" y="995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148607</xdr:rowOff>
    </xdr:from>
    <xdr:ext cx="405111" cy="259045"/>
    <xdr:sp macro="" textlink="">
      <xdr:nvSpPr>
        <xdr:cNvPr id="175" name="n_1mainValue【橋りょう・トンネル】&#10;有形固定資産減価償却率"/>
        <xdr:cNvSpPr txBox="1"/>
      </xdr:nvSpPr>
      <xdr:spPr>
        <a:xfrm>
          <a:off x="3582044" y="1009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113047</xdr:rowOff>
    </xdr:from>
    <xdr:ext cx="405111" cy="259045"/>
    <xdr:sp macro="" textlink="">
      <xdr:nvSpPr>
        <xdr:cNvPr id="176" name="n_2mainValue【橋りょう・トンネル】&#10;有形固定資産減価償却率"/>
        <xdr:cNvSpPr txBox="1"/>
      </xdr:nvSpPr>
      <xdr:spPr>
        <a:xfrm>
          <a:off x="2705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203"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43093</xdr:rowOff>
    </xdr:from>
    <xdr:to>
      <xdr:col>46</xdr:col>
      <xdr:colOff>38100</xdr:colOff>
      <xdr:row>62</xdr:row>
      <xdr:rowOff>144693</xdr:rowOff>
    </xdr:to>
    <xdr:sp macro="" textlink="">
      <xdr:nvSpPr>
        <xdr:cNvPr id="206" name="フローチャート: 判断 205"/>
        <xdr:cNvSpPr/>
      </xdr:nvSpPr>
      <xdr:spPr>
        <a:xfrm>
          <a:off x="8699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157217</xdr:rowOff>
    </xdr:from>
    <xdr:to>
      <xdr:col>55</xdr:col>
      <xdr:colOff>50800</xdr:colOff>
      <xdr:row>62</xdr:row>
      <xdr:rowOff>87367</xdr:rowOff>
    </xdr:to>
    <xdr:sp macro="" textlink="">
      <xdr:nvSpPr>
        <xdr:cNvPr id="212" name="楕円 211"/>
        <xdr:cNvSpPr/>
      </xdr:nvSpPr>
      <xdr:spPr>
        <a:xfrm>
          <a:off x="10426700" y="1061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135644</xdr:rowOff>
    </xdr:from>
    <xdr:ext cx="599010" cy="259045"/>
    <xdr:sp macro="" textlink="">
      <xdr:nvSpPr>
        <xdr:cNvPr id="213" name="【橋りょう・トンネル】&#10;一人当たり有形固定資産（償却資産）額該当値テキスト"/>
        <xdr:cNvSpPr txBox="1"/>
      </xdr:nvSpPr>
      <xdr:spPr>
        <a:xfrm>
          <a:off x="10515600" y="1059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161766</xdr:rowOff>
    </xdr:from>
    <xdr:to>
      <xdr:col>50</xdr:col>
      <xdr:colOff>165100</xdr:colOff>
      <xdr:row>62</xdr:row>
      <xdr:rowOff>91916</xdr:rowOff>
    </xdr:to>
    <xdr:sp macro="" textlink="">
      <xdr:nvSpPr>
        <xdr:cNvPr id="214" name="楕円 213"/>
        <xdr:cNvSpPr/>
      </xdr:nvSpPr>
      <xdr:spPr>
        <a:xfrm>
          <a:off x="9588500" y="1062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36567</xdr:rowOff>
    </xdr:from>
    <xdr:to>
      <xdr:col>55</xdr:col>
      <xdr:colOff>0</xdr:colOff>
      <xdr:row>62</xdr:row>
      <xdr:rowOff>41116</xdr:rowOff>
    </xdr:to>
    <xdr:cxnSp macro="">
      <xdr:nvCxnSpPr>
        <xdr:cNvPr id="215" name="直線コネクタ 214"/>
        <xdr:cNvCxnSpPr/>
      </xdr:nvCxnSpPr>
      <xdr:spPr>
        <a:xfrm flipV="1">
          <a:off x="9639300" y="10666467"/>
          <a:ext cx="8382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61106</xdr:rowOff>
    </xdr:from>
    <xdr:to>
      <xdr:col>46</xdr:col>
      <xdr:colOff>38100</xdr:colOff>
      <xdr:row>62</xdr:row>
      <xdr:rowOff>162706</xdr:rowOff>
    </xdr:to>
    <xdr:sp macro="" textlink="">
      <xdr:nvSpPr>
        <xdr:cNvPr id="216" name="楕円 215"/>
        <xdr:cNvSpPr/>
      </xdr:nvSpPr>
      <xdr:spPr>
        <a:xfrm>
          <a:off x="8699500" y="1069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41116</xdr:rowOff>
    </xdr:from>
    <xdr:to>
      <xdr:col>50</xdr:col>
      <xdr:colOff>114300</xdr:colOff>
      <xdr:row>62</xdr:row>
      <xdr:rowOff>111906</xdr:rowOff>
    </xdr:to>
    <xdr:cxnSp macro="">
      <xdr:nvCxnSpPr>
        <xdr:cNvPr id="217" name="直線コネクタ 216"/>
        <xdr:cNvCxnSpPr/>
      </xdr:nvCxnSpPr>
      <xdr:spPr>
        <a:xfrm flipV="1">
          <a:off x="8750300" y="10671016"/>
          <a:ext cx="889000" cy="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8"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161220</xdr:rowOff>
    </xdr:from>
    <xdr:ext cx="599010" cy="259045"/>
    <xdr:sp macro="" textlink="">
      <xdr:nvSpPr>
        <xdr:cNvPr id="219" name="n_2aveValue【橋りょう・トンネル】&#10;一人当たり有形固定資産（償却資産）額"/>
        <xdr:cNvSpPr txBox="1"/>
      </xdr:nvSpPr>
      <xdr:spPr>
        <a:xfrm>
          <a:off x="8450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83043</xdr:rowOff>
    </xdr:from>
    <xdr:ext cx="599010" cy="259045"/>
    <xdr:sp macro="" textlink="">
      <xdr:nvSpPr>
        <xdr:cNvPr id="220" name="n_1mainValue【橋りょう・トンネル】&#10;一人当たり有形固定資産（償却資産）額"/>
        <xdr:cNvSpPr txBox="1"/>
      </xdr:nvSpPr>
      <xdr:spPr>
        <a:xfrm>
          <a:off x="9327095" y="1071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153833</xdr:rowOff>
    </xdr:from>
    <xdr:ext cx="599010" cy="259045"/>
    <xdr:sp macro="" textlink="">
      <xdr:nvSpPr>
        <xdr:cNvPr id="221" name="n_2mainValue【橋りょう・トンネル】&#10;一人当たり有形固定資産（償却資産）額"/>
        <xdr:cNvSpPr txBox="1"/>
      </xdr:nvSpPr>
      <xdr:spPr>
        <a:xfrm>
          <a:off x="8450795" y="1078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51"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54" name="フローチャート: 判断 253"/>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60" name="楕円 259"/>
        <xdr:cNvSpPr/>
      </xdr:nvSpPr>
      <xdr:spPr>
        <a:xfrm>
          <a:off x="45847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28591</xdr:rowOff>
    </xdr:from>
    <xdr:ext cx="405111" cy="259045"/>
    <xdr:sp macro="" textlink="">
      <xdr:nvSpPr>
        <xdr:cNvPr id="261" name="【公営住宅】&#10;有形固定資産減価償却率該当値テキスト"/>
        <xdr:cNvSpPr txBox="1"/>
      </xdr:nvSpPr>
      <xdr:spPr>
        <a:xfrm>
          <a:off x="4673600"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97789</xdr:rowOff>
    </xdr:from>
    <xdr:to>
      <xdr:col>20</xdr:col>
      <xdr:colOff>38100</xdr:colOff>
      <xdr:row>83</xdr:row>
      <xdr:rowOff>27939</xdr:rowOff>
    </xdr:to>
    <xdr:sp macro="" textlink="">
      <xdr:nvSpPr>
        <xdr:cNvPr id="262" name="楕円 261"/>
        <xdr:cNvSpPr/>
      </xdr:nvSpPr>
      <xdr:spPr>
        <a:xfrm>
          <a:off x="3746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100964</xdr:rowOff>
    </xdr:from>
    <xdr:to>
      <xdr:col>24</xdr:col>
      <xdr:colOff>63500</xdr:colOff>
      <xdr:row>82</xdr:row>
      <xdr:rowOff>148589</xdr:rowOff>
    </xdr:to>
    <xdr:cxnSp macro="">
      <xdr:nvCxnSpPr>
        <xdr:cNvPr id="263" name="直線コネクタ 262"/>
        <xdr:cNvCxnSpPr/>
      </xdr:nvCxnSpPr>
      <xdr:spPr>
        <a:xfrm flipV="1">
          <a:off x="3797300" y="1415986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128270</xdr:rowOff>
    </xdr:from>
    <xdr:to>
      <xdr:col>15</xdr:col>
      <xdr:colOff>101600</xdr:colOff>
      <xdr:row>83</xdr:row>
      <xdr:rowOff>58420</xdr:rowOff>
    </xdr:to>
    <xdr:sp macro="" textlink="">
      <xdr:nvSpPr>
        <xdr:cNvPr id="264" name="楕円 263"/>
        <xdr:cNvSpPr/>
      </xdr:nvSpPr>
      <xdr:spPr>
        <a:xfrm>
          <a:off x="2857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148589</xdr:rowOff>
    </xdr:from>
    <xdr:to>
      <xdr:col>19</xdr:col>
      <xdr:colOff>177800</xdr:colOff>
      <xdr:row>83</xdr:row>
      <xdr:rowOff>7620</xdr:rowOff>
    </xdr:to>
    <xdr:cxnSp macro="">
      <xdr:nvCxnSpPr>
        <xdr:cNvPr id="265" name="直線コネクタ 264"/>
        <xdr:cNvCxnSpPr/>
      </xdr:nvCxnSpPr>
      <xdr:spPr>
        <a:xfrm flipV="1">
          <a:off x="2908300" y="142074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66"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67" name="n_2aveValue【公営住宅】&#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19066</xdr:rowOff>
    </xdr:from>
    <xdr:ext cx="405111" cy="259045"/>
    <xdr:sp macro="" textlink="">
      <xdr:nvSpPr>
        <xdr:cNvPr id="268" name="n_1mainValue【公営住宅】&#10;有形固定資産減価償却率"/>
        <xdr:cNvSpPr txBox="1"/>
      </xdr:nvSpPr>
      <xdr:spPr>
        <a:xfrm>
          <a:off x="3582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269" name="n_2mainValue【公営住宅】&#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8"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32258</xdr:rowOff>
    </xdr:from>
    <xdr:to>
      <xdr:col>46</xdr:col>
      <xdr:colOff>38100</xdr:colOff>
      <xdr:row>84</xdr:row>
      <xdr:rowOff>133858</xdr:rowOff>
    </xdr:to>
    <xdr:sp macro="" textlink="">
      <xdr:nvSpPr>
        <xdr:cNvPr id="301" name="フローチャート: 判断 300"/>
        <xdr:cNvSpPr/>
      </xdr:nvSpPr>
      <xdr:spPr>
        <a:xfrm>
          <a:off x="8699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28829</xdr:rowOff>
    </xdr:from>
    <xdr:to>
      <xdr:col>55</xdr:col>
      <xdr:colOff>50800</xdr:colOff>
      <xdr:row>84</xdr:row>
      <xdr:rowOff>130429</xdr:rowOff>
    </xdr:to>
    <xdr:sp macro="" textlink="">
      <xdr:nvSpPr>
        <xdr:cNvPr id="307" name="楕円 306"/>
        <xdr:cNvSpPr/>
      </xdr:nvSpPr>
      <xdr:spPr>
        <a:xfrm>
          <a:off x="10426700" y="1443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7256</xdr:rowOff>
    </xdr:from>
    <xdr:ext cx="469744" cy="259045"/>
    <xdr:sp macro="" textlink="">
      <xdr:nvSpPr>
        <xdr:cNvPr id="308" name="【公営住宅】&#10;一人当たり面積該当値テキスト"/>
        <xdr:cNvSpPr txBox="1"/>
      </xdr:nvSpPr>
      <xdr:spPr>
        <a:xfrm>
          <a:off x="10515600" y="1440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34544</xdr:rowOff>
    </xdr:from>
    <xdr:to>
      <xdr:col>50</xdr:col>
      <xdr:colOff>165100</xdr:colOff>
      <xdr:row>84</xdr:row>
      <xdr:rowOff>136144</xdr:rowOff>
    </xdr:to>
    <xdr:sp macro="" textlink="">
      <xdr:nvSpPr>
        <xdr:cNvPr id="309" name="楕円 308"/>
        <xdr:cNvSpPr/>
      </xdr:nvSpPr>
      <xdr:spPr>
        <a:xfrm>
          <a:off x="9588500" y="1443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79629</xdr:rowOff>
    </xdr:from>
    <xdr:to>
      <xdr:col>55</xdr:col>
      <xdr:colOff>0</xdr:colOff>
      <xdr:row>84</xdr:row>
      <xdr:rowOff>85344</xdr:rowOff>
    </xdr:to>
    <xdr:cxnSp macro="">
      <xdr:nvCxnSpPr>
        <xdr:cNvPr id="310" name="直線コネクタ 309"/>
        <xdr:cNvCxnSpPr/>
      </xdr:nvCxnSpPr>
      <xdr:spPr>
        <a:xfrm flipV="1">
          <a:off x="9639300" y="14481429"/>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39878</xdr:rowOff>
    </xdr:from>
    <xdr:to>
      <xdr:col>46</xdr:col>
      <xdr:colOff>38100</xdr:colOff>
      <xdr:row>84</xdr:row>
      <xdr:rowOff>141478</xdr:rowOff>
    </xdr:to>
    <xdr:sp macro="" textlink="">
      <xdr:nvSpPr>
        <xdr:cNvPr id="311" name="楕円 310"/>
        <xdr:cNvSpPr/>
      </xdr:nvSpPr>
      <xdr:spPr>
        <a:xfrm>
          <a:off x="8699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85344</xdr:rowOff>
    </xdr:from>
    <xdr:to>
      <xdr:col>50</xdr:col>
      <xdr:colOff>114300</xdr:colOff>
      <xdr:row>84</xdr:row>
      <xdr:rowOff>90678</xdr:rowOff>
    </xdr:to>
    <xdr:cxnSp macro="">
      <xdr:nvCxnSpPr>
        <xdr:cNvPr id="312" name="直線コネクタ 311"/>
        <xdr:cNvCxnSpPr/>
      </xdr:nvCxnSpPr>
      <xdr:spPr>
        <a:xfrm flipV="1">
          <a:off x="8750300" y="1448714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150385</xdr:rowOff>
    </xdr:from>
    <xdr:ext cx="469744" cy="259045"/>
    <xdr:sp macro="" textlink="">
      <xdr:nvSpPr>
        <xdr:cNvPr id="314" name="n_2aveValue【公営住宅】&#10;一人当たり面積"/>
        <xdr:cNvSpPr txBox="1"/>
      </xdr:nvSpPr>
      <xdr:spPr>
        <a:xfrm>
          <a:off x="8515427" y="1420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127271</xdr:rowOff>
    </xdr:from>
    <xdr:ext cx="469744" cy="259045"/>
    <xdr:sp macro="" textlink="">
      <xdr:nvSpPr>
        <xdr:cNvPr id="315" name="n_1mainValue【公営住宅】&#10;一人当たり面積"/>
        <xdr:cNvSpPr txBox="1"/>
      </xdr:nvSpPr>
      <xdr:spPr>
        <a:xfrm>
          <a:off x="9391727" y="145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132605</xdr:rowOff>
    </xdr:from>
    <xdr:ext cx="469744" cy="259045"/>
    <xdr:sp macro="" textlink="">
      <xdr:nvSpPr>
        <xdr:cNvPr id="316" name="n_2mainValue【公営住宅】&#10;一人当たり面積"/>
        <xdr:cNvSpPr txBox="1"/>
      </xdr:nvSpPr>
      <xdr:spPr>
        <a:xfrm>
          <a:off x="85154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57" name="直線コネクタ 356"/>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58"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59" name="直線コネクタ 358"/>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62"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63" name="フローチャート: 判断 362"/>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64" name="フローチャート: 判断 36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365" name="フローチャート: 判断 364"/>
        <xdr:cNvSpPr/>
      </xdr:nvSpPr>
      <xdr:spPr>
        <a:xfrm>
          <a:off x="14541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34925</xdr:rowOff>
    </xdr:from>
    <xdr:to>
      <xdr:col>85</xdr:col>
      <xdr:colOff>177800</xdr:colOff>
      <xdr:row>36</xdr:row>
      <xdr:rowOff>136525</xdr:rowOff>
    </xdr:to>
    <xdr:sp macro="" textlink="">
      <xdr:nvSpPr>
        <xdr:cNvPr id="371" name="楕円 370"/>
        <xdr:cNvSpPr/>
      </xdr:nvSpPr>
      <xdr:spPr>
        <a:xfrm>
          <a:off x="162687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57802</xdr:rowOff>
    </xdr:from>
    <xdr:ext cx="405111" cy="259045"/>
    <xdr:sp macro="" textlink="">
      <xdr:nvSpPr>
        <xdr:cNvPr id="372" name="【認定こども園・幼稚園・保育所】&#10;有形固定資産減価償却率該当値テキスト"/>
        <xdr:cNvSpPr txBox="1"/>
      </xdr:nvSpPr>
      <xdr:spPr>
        <a:xfrm>
          <a:off x="16357600"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74930</xdr:rowOff>
    </xdr:from>
    <xdr:to>
      <xdr:col>81</xdr:col>
      <xdr:colOff>101600</xdr:colOff>
      <xdr:row>37</xdr:row>
      <xdr:rowOff>5080</xdr:rowOff>
    </xdr:to>
    <xdr:sp macro="" textlink="">
      <xdr:nvSpPr>
        <xdr:cNvPr id="373" name="楕円 372"/>
        <xdr:cNvSpPr/>
      </xdr:nvSpPr>
      <xdr:spPr>
        <a:xfrm>
          <a:off x="15430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85725</xdr:rowOff>
    </xdr:from>
    <xdr:to>
      <xdr:col>85</xdr:col>
      <xdr:colOff>127000</xdr:colOff>
      <xdr:row>36</xdr:row>
      <xdr:rowOff>125730</xdr:rowOff>
    </xdr:to>
    <xdr:cxnSp macro="">
      <xdr:nvCxnSpPr>
        <xdr:cNvPr id="374" name="直線コネクタ 373"/>
        <xdr:cNvCxnSpPr/>
      </xdr:nvCxnSpPr>
      <xdr:spPr>
        <a:xfrm flipV="1">
          <a:off x="15481300" y="62579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124460</xdr:rowOff>
    </xdr:from>
    <xdr:to>
      <xdr:col>76</xdr:col>
      <xdr:colOff>165100</xdr:colOff>
      <xdr:row>37</xdr:row>
      <xdr:rowOff>54610</xdr:rowOff>
    </xdr:to>
    <xdr:sp macro="" textlink="">
      <xdr:nvSpPr>
        <xdr:cNvPr id="375" name="楕円 374"/>
        <xdr:cNvSpPr/>
      </xdr:nvSpPr>
      <xdr:spPr>
        <a:xfrm>
          <a:off x="14541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125730</xdr:rowOff>
    </xdr:from>
    <xdr:to>
      <xdr:col>81</xdr:col>
      <xdr:colOff>50800</xdr:colOff>
      <xdr:row>37</xdr:row>
      <xdr:rowOff>3810</xdr:rowOff>
    </xdr:to>
    <xdr:cxnSp macro="">
      <xdr:nvCxnSpPr>
        <xdr:cNvPr id="376" name="直線コネクタ 375"/>
        <xdr:cNvCxnSpPr/>
      </xdr:nvCxnSpPr>
      <xdr:spPr>
        <a:xfrm flipV="1">
          <a:off x="14592300" y="62979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77"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104792</xdr:rowOff>
    </xdr:from>
    <xdr:ext cx="405111" cy="259045"/>
    <xdr:sp macro="" textlink="">
      <xdr:nvSpPr>
        <xdr:cNvPr id="378" name="n_2aveValue【認定こども園・幼稚園・保育所】&#10;有形固定資産減価償却率"/>
        <xdr:cNvSpPr txBox="1"/>
      </xdr:nvSpPr>
      <xdr:spPr>
        <a:xfrm>
          <a:off x="14389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21607</xdr:rowOff>
    </xdr:from>
    <xdr:ext cx="405111" cy="259045"/>
    <xdr:sp macro="" textlink="">
      <xdr:nvSpPr>
        <xdr:cNvPr id="379" name="n_1mainValue【認定こども園・幼稚園・保育所】&#10;有形固定資産減価償却率"/>
        <xdr:cNvSpPr txBox="1"/>
      </xdr:nvSpPr>
      <xdr:spPr>
        <a:xfrm>
          <a:off x="15266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71137</xdr:rowOff>
    </xdr:from>
    <xdr:ext cx="405111" cy="259045"/>
    <xdr:sp macro="" textlink="">
      <xdr:nvSpPr>
        <xdr:cNvPr id="380" name="n_2mainValue【認定こども園・幼稚園・保育所】&#10;有形固定資産減価償却率"/>
        <xdr:cNvSpPr txBox="1"/>
      </xdr:nvSpPr>
      <xdr:spPr>
        <a:xfrm>
          <a:off x="14389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02" name="直線コネクタ 401"/>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03"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04" name="直線コネクタ 403"/>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05"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06" name="直線コネクタ 405"/>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07"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08" name="フローチャート: 判断 407"/>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09" name="フローチャート: 判断 40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45974</xdr:rowOff>
    </xdr:from>
    <xdr:to>
      <xdr:col>107</xdr:col>
      <xdr:colOff>101600</xdr:colOff>
      <xdr:row>39</xdr:row>
      <xdr:rowOff>147574</xdr:rowOff>
    </xdr:to>
    <xdr:sp macro="" textlink="">
      <xdr:nvSpPr>
        <xdr:cNvPr id="410" name="フローチャート: 判断 409"/>
        <xdr:cNvSpPr/>
      </xdr:nvSpPr>
      <xdr:spPr>
        <a:xfrm>
          <a:off x="20383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82550</xdr:rowOff>
    </xdr:from>
    <xdr:to>
      <xdr:col>116</xdr:col>
      <xdr:colOff>114300</xdr:colOff>
      <xdr:row>38</xdr:row>
      <xdr:rowOff>12700</xdr:rowOff>
    </xdr:to>
    <xdr:sp macro="" textlink="">
      <xdr:nvSpPr>
        <xdr:cNvPr id="416" name="楕円 415"/>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105427</xdr:rowOff>
    </xdr:from>
    <xdr:ext cx="469744" cy="259045"/>
    <xdr:sp macro="" textlink="">
      <xdr:nvSpPr>
        <xdr:cNvPr id="417" name="【認定こども園・幼稚園・保育所】&#10;一人当たり面積該当値テキスト"/>
        <xdr:cNvSpPr txBox="1"/>
      </xdr:nvSpPr>
      <xdr:spPr>
        <a:xfrm>
          <a:off x="22199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43688</xdr:rowOff>
    </xdr:from>
    <xdr:to>
      <xdr:col>112</xdr:col>
      <xdr:colOff>38100</xdr:colOff>
      <xdr:row>37</xdr:row>
      <xdr:rowOff>145288</xdr:rowOff>
    </xdr:to>
    <xdr:sp macro="" textlink="">
      <xdr:nvSpPr>
        <xdr:cNvPr id="418" name="楕円 417"/>
        <xdr:cNvSpPr/>
      </xdr:nvSpPr>
      <xdr:spPr>
        <a:xfrm>
          <a:off x="212725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94488</xdr:rowOff>
    </xdr:from>
    <xdr:to>
      <xdr:col>116</xdr:col>
      <xdr:colOff>63500</xdr:colOff>
      <xdr:row>37</xdr:row>
      <xdr:rowOff>133350</xdr:rowOff>
    </xdr:to>
    <xdr:cxnSp macro="">
      <xdr:nvCxnSpPr>
        <xdr:cNvPr id="419" name="直線コネクタ 418"/>
        <xdr:cNvCxnSpPr/>
      </xdr:nvCxnSpPr>
      <xdr:spPr>
        <a:xfrm>
          <a:off x="21323300" y="643813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50546</xdr:rowOff>
    </xdr:from>
    <xdr:to>
      <xdr:col>107</xdr:col>
      <xdr:colOff>101600</xdr:colOff>
      <xdr:row>37</xdr:row>
      <xdr:rowOff>152146</xdr:rowOff>
    </xdr:to>
    <xdr:sp macro="" textlink="">
      <xdr:nvSpPr>
        <xdr:cNvPr id="420" name="楕円 419"/>
        <xdr:cNvSpPr/>
      </xdr:nvSpPr>
      <xdr:spPr>
        <a:xfrm>
          <a:off x="20383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94488</xdr:rowOff>
    </xdr:from>
    <xdr:to>
      <xdr:col>111</xdr:col>
      <xdr:colOff>177800</xdr:colOff>
      <xdr:row>37</xdr:row>
      <xdr:rowOff>101346</xdr:rowOff>
    </xdr:to>
    <xdr:cxnSp macro="">
      <xdr:nvCxnSpPr>
        <xdr:cNvPr id="421" name="直線コネクタ 420"/>
        <xdr:cNvCxnSpPr/>
      </xdr:nvCxnSpPr>
      <xdr:spPr>
        <a:xfrm flipV="1">
          <a:off x="20434300" y="643813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22"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138701</xdr:rowOff>
    </xdr:from>
    <xdr:ext cx="469744" cy="259045"/>
    <xdr:sp macro="" textlink="">
      <xdr:nvSpPr>
        <xdr:cNvPr id="423" name="n_2aveValue【認定こども園・幼稚園・保育所】&#10;一人当たり面積"/>
        <xdr:cNvSpPr txBox="1"/>
      </xdr:nvSpPr>
      <xdr:spPr>
        <a:xfrm>
          <a:off x="201994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161815</xdr:rowOff>
    </xdr:from>
    <xdr:ext cx="469744" cy="259045"/>
    <xdr:sp macro="" textlink="">
      <xdr:nvSpPr>
        <xdr:cNvPr id="424" name="n_1mainValue【認定こども園・幼稚園・保育所】&#10;一人当たり面積"/>
        <xdr:cNvSpPr txBox="1"/>
      </xdr:nvSpPr>
      <xdr:spPr>
        <a:xfrm>
          <a:off x="21075727" y="61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425" name="n_2mainValue【認定こども園・幼稚園・保育所】&#10;一人当たり面積"/>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6" name="テキスト ボックス 44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50" name="直線コネクタ 449"/>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51"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52" name="直線コネクタ 451"/>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4" name="直線コネクタ 45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55"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6" name="フローチャート: 判断 455"/>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7" name="フローチャート: 判断 456"/>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458" name="フローチャート: 判断 457"/>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101600</xdr:rowOff>
    </xdr:from>
    <xdr:to>
      <xdr:col>85</xdr:col>
      <xdr:colOff>177800</xdr:colOff>
      <xdr:row>61</xdr:row>
      <xdr:rowOff>31750</xdr:rowOff>
    </xdr:to>
    <xdr:sp macro="" textlink="">
      <xdr:nvSpPr>
        <xdr:cNvPr id="464" name="楕円 463"/>
        <xdr:cNvSpPr/>
      </xdr:nvSpPr>
      <xdr:spPr>
        <a:xfrm>
          <a:off x="16268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80027</xdr:rowOff>
    </xdr:from>
    <xdr:ext cx="405111" cy="259045"/>
    <xdr:sp macro="" textlink="">
      <xdr:nvSpPr>
        <xdr:cNvPr id="465" name="【学校施設】&#10;有形固定資産減価償却率該当値テキスト"/>
        <xdr:cNvSpPr txBox="1"/>
      </xdr:nvSpPr>
      <xdr:spPr>
        <a:xfrm>
          <a:off x="16357600"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135890</xdr:rowOff>
    </xdr:from>
    <xdr:to>
      <xdr:col>81</xdr:col>
      <xdr:colOff>101600</xdr:colOff>
      <xdr:row>61</xdr:row>
      <xdr:rowOff>66040</xdr:rowOff>
    </xdr:to>
    <xdr:sp macro="" textlink="">
      <xdr:nvSpPr>
        <xdr:cNvPr id="466" name="楕円 465"/>
        <xdr:cNvSpPr/>
      </xdr:nvSpPr>
      <xdr:spPr>
        <a:xfrm>
          <a:off x="15430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152400</xdr:rowOff>
    </xdr:from>
    <xdr:to>
      <xdr:col>85</xdr:col>
      <xdr:colOff>127000</xdr:colOff>
      <xdr:row>61</xdr:row>
      <xdr:rowOff>15240</xdr:rowOff>
    </xdr:to>
    <xdr:cxnSp macro="">
      <xdr:nvCxnSpPr>
        <xdr:cNvPr id="467" name="直線コネクタ 466"/>
        <xdr:cNvCxnSpPr/>
      </xdr:nvCxnSpPr>
      <xdr:spPr>
        <a:xfrm flipV="1">
          <a:off x="15481300" y="104394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19685</xdr:rowOff>
    </xdr:from>
    <xdr:to>
      <xdr:col>76</xdr:col>
      <xdr:colOff>165100</xdr:colOff>
      <xdr:row>61</xdr:row>
      <xdr:rowOff>121285</xdr:rowOff>
    </xdr:to>
    <xdr:sp macro="" textlink="">
      <xdr:nvSpPr>
        <xdr:cNvPr id="468" name="楕円 467"/>
        <xdr:cNvSpPr/>
      </xdr:nvSpPr>
      <xdr:spPr>
        <a:xfrm>
          <a:off x="14541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15240</xdr:rowOff>
    </xdr:from>
    <xdr:to>
      <xdr:col>81</xdr:col>
      <xdr:colOff>50800</xdr:colOff>
      <xdr:row>61</xdr:row>
      <xdr:rowOff>70485</xdr:rowOff>
    </xdr:to>
    <xdr:cxnSp macro="">
      <xdr:nvCxnSpPr>
        <xdr:cNvPr id="469" name="直線コネクタ 468"/>
        <xdr:cNvCxnSpPr/>
      </xdr:nvCxnSpPr>
      <xdr:spPr>
        <a:xfrm flipV="1">
          <a:off x="14592300" y="104736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470"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92092</xdr:rowOff>
    </xdr:from>
    <xdr:ext cx="405111" cy="259045"/>
    <xdr:sp macro="" textlink="">
      <xdr:nvSpPr>
        <xdr:cNvPr id="471" name="n_2aveValue【学校施設】&#10;有形固定資産減価償却率"/>
        <xdr:cNvSpPr txBox="1"/>
      </xdr:nvSpPr>
      <xdr:spPr>
        <a:xfrm>
          <a:off x="14389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57167</xdr:rowOff>
    </xdr:from>
    <xdr:ext cx="405111" cy="259045"/>
    <xdr:sp macro="" textlink="">
      <xdr:nvSpPr>
        <xdr:cNvPr id="472" name="n_1mainValue【学校施設】&#10;有形固定資産減価償却率"/>
        <xdr:cNvSpPr txBox="1"/>
      </xdr:nvSpPr>
      <xdr:spPr>
        <a:xfrm>
          <a:off x="15266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112412</xdr:rowOff>
    </xdr:from>
    <xdr:ext cx="405111" cy="259045"/>
    <xdr:sp macro="" textlink="">
      <xdr:nvSpPr>
        <xdr:cNvPr id="473" name="n_2mainValue【学校施設】&#10;有形固定資産減価償却率"/>
        <xdr:cNvSpPr txBox="1"/>
      </xdr:nvSpPr>
      <xdr:spPr>
        <a:xfrm>
          <a:off x="14389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3" name="テキスト ボックス 49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5" name="テキスト ボックス 49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7" name="テキスト ボックス 49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99" name="直線コネクタ 498"/>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00"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01" name="直線コネクタ 500"/>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02"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03" name="直線コネクタ 502"/>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04"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05" name="フローチャート: 判断 504"/>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06" name="フローチャート: 判断 505"/>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23876</xdr:rowOff>
    </xdr:from>
    <xdr:to>
      <xdr:col>107</xdr:col>
      <xdr:colOff>101600</xdr:colOff>
      <xdr:row>63</xdr:row>
      <xdr:rowOff>125476</xdr:rowOff>
    </xdr:to>
    <xdr:sp macro="" textlink="">
      <xdr:nvSpPr>
        <xdr:cNvPr id="507" name="フローチャート: 判断 506"/>
        <xdr:cNvSpPr/>
      </xdr:nvSpPr>
      <xdr:spPr>
        <a:xfrm>
          <a:off x="20383500" y="108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4282</xdr:rowOff>
    </xdr:from>
    <xdr:to>
      <xdr:col>116</xdr:col>
      <xdr:colOff>114300</xdr:colOff>
      <xdr:row>63</xdr:row>
      <xdr:rowOff>105882</xdr:rowOff>
    </xdr:to>
    <xdr:sp macro="" textlink="">
      <xdr:nvSpPr>
        <xdr:cNvPr id="513" name="楕円 512"/>
        <xdr:cNvSpPr/>
      </xdr:nvSpPr>
      <xdr:spPr>
        <a:xfrm>
          <a:off x="22110700" y="1080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145995</xdr:rowOff>
    </xdr:from>
    <xdr:ext cx="469744" cy="259045"/>
    <xdr:sp macro="" textlink="">
      <xdr:nvSpPr>
        <xdr:cNvPr id="514" name="【学校施設】&#10;一人当たり面積該当値テキスト"/>
        <xdr:cNvSpPr txBox="1"/>
      </xdr:nvSpPr>
      <xdr:spPr>
        <a:xfrm>
          <a:off x="22199600" y="107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7656</xdr:rowOff>
    </xdr:from>
    <xdr:to>
      <xdr:col>112</xdr:col>
      <xdr:colOff>38100</xdr:colOff>
      <xdr:row>63</xdr:row>
      <xdr:rowOff>109256</xdr:rowOff>
    </xdr:to>
    <xdr:sp macro="" textlink="">
      <xdr:nvSpPr>
        <xdr:cNvPr id="515" name="楕円 514"/>
        <xdr:cNvSpPr/>
      </xdr:nvSpPr>
      <xdr:spPr>
        <a:xfrm>
          <a:off x="21272500" y="108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55082</xdr:rowOff>
    </xdr:from>
    <xdr:to>
      <xdr:col>116</xdr:col>
      <xdr:colOff>63500</xdr:colOff>
      <xdr:row>63</xdr:row>
      <xdr:rowOff>58456</xdr:rowOff>
    </xdr:to>
    <xdr:cxnSp macro="">
      <xdr:nvCxnSpPr>
        <xdr:cNvPr id="516" name="直線コネクタ 515"/>
        <xdr:cNvCxnSpPr/>
      </xdr:nvCxnSpPr>
      <xdr:spPr>
        <a:xfrm flipV="1">
          <a:off x="21323300" y="10856432"/>
          <a:ext cx="8382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166697</xdr:rowOff>
    </xdr:from>
    <xdr:to>
      <xdr:col>107</xdr:col>
      <xdr:colOff>101600</xdr:colOff>
      <xdr:row>63</xdr:row>
      <xdr:rowOff>96847</xdr:rowOff>
    </xdr:to>
    <xdr:sp macro="" textlink="">
      <xdr:nvSpPr>
        <xdr:cNvPr id="517" name="楕円 516"/>
        <xdr:cNvSpPr/>
      </xdr:nvSpPr>
      <xdr:spPr>
        <a:xfrm>
          <a:off x="20383500" y="1079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46047</xdr:rowOff>
    </xdr:from>
    <xdr:to>
      <xdr:col>111</xdr:col>
      <xdr:colOff>177800</xdr:colOff>
      <xdr:row>63</xdr:row>
      <xdr:rowOff>58456</xdr:rowOff>
    </xdr:to>
    <xdr:cxnSp macro="">
      <xdr:nvCxnSpPr>
        <xdr:cNvPr id="518" name="直線コネクタ 517"/>
        <xdr:cNvCxnSpPr/>
      </xdr:nvCxnSpPr>
      <xdr:spPr>
        <a:xfrm>
          <a:off x="20434300" y="10847397"/>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19"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116603</xdr:rowOff>
    </xdr:from>
    <xdr:ext cx="469744" cy="259045"/>
    <xdr:sp macro="" textlink="">
      <xdr:nvSpPr>
        <xdr:cNvPr id="520" name="n_2aveValue【学校施設】&#10;一人当たり面積"/>
        <xdr:cNvSpPr txBox="1"/>
      </xdr:nvSpPr>
      <xdr:spPr>
        <a:xfrm>
          <a:off x="20199427" y="109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100383</xdr:rowOff>
    </xdr:from>
    <xdr:ext cx="469744" cy="259045"/>
    <xdr:sp macro="" textlink="">
      <xdr:nvSpPr>
        <xdr:cNvPr id="521" name="n_1mainValue【学校施設】&#10;一人当たり面積"/>
        <xdr:cNvSpPr txBox="1"/>
      </xdr:nvSpPr>
      <xdr:spPr>
        <a:xfrm>
          <a:off x="21075727" y="1090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113374</xdr:rowOff>
    </xdr:from>
    <xdr:ext cx="469744" cy="259045"/>
    <xdr:sp macro="" textlink="">
      <xdr:nvSpPr>
        <xdr:cNvPr id="522" name="n_2mainValue【学校施設】&#10;一人当たり面積"/>
        <xdr:cNvSpPr txBox="1"/>
      </xdr:nvSpPr>
      <xdr:spPr>
        <a:xfrm>
          <a:off x="20199427" y="1057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4" name="テキスト ボックス 53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4" name="テキスト ボックス 54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48" name="直線コネクタ 54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4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50" name="直線コネクタ 54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2" name="直線コネクタ 55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5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54" name="フローチャート: 判断 55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55" name="フローチャート: 判断 55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5262</xdr:rowOff>
    </xdr:from>
    <xdr:to>
      <xdr:col>76</xdr:col>
      <xdr:colOff>165100</xdr:colOff>
      <xdr:row>81</xdr:row>
      <xdr:rowOff>106862</xdr:rowOff>
    </xdr:to>
    <xdr:sp macro="" textlink="">
      <xdr:nvSpPr>
        <xdr:cNvPr id="556" name="フローチャート: 判断 555"/>
        <xdr:cNvSpPr/>
      </xdr:nvSpPr>
      <xdr:spPr>
        <a:xfrm>
          <a:off x="14541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130992</xdr:rowOff>
    </xdr:from>
    <xdr:to>
      <xdr:col>85</xdr:col>
      <xdr:colOff>177800</xdr:colOff>
      <xdr:row>79</xdr:row>
      <xdr:rowOff>61142</xdr:rowOff>
    </xdr:to>
    <xdr:sp macro="" textlink="">
      <xdr:nvSpPr>
        <xdr:cNvPr id="562" name="楕円 561"/>
        <xdr:cNvSpPr/>
      </xdr:nvSpPr>
      <xdr:spPr>
        <a:xfrm>
          <a:off x="16268700" y="135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153869</xdr:rowOff>
    </xdr:from>
    <xdr:ext cx="405111" cy="259045"/>
    <xdr:sp macro="" textlink="">
      <xdr:nvSpPr>
        <xdr:cNvPr id="563" name="【児童館】&#10;有形固定資産減価償却率該当値テキスト"/>
        <xdr:cNvSpPr txBox="1"/>
      </xdr:nvSpPr>
      <xdr:spPr>
        <a:xfrm>
          <a:off x="16357600" y="1335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142421</xdr:rowOff>
    </xdr:from>
    <xdr:to>
      <xdr:col>81</xdr:col>
      <xdr:colOff>101600</xdr:colOff>
      <xdr:row>79</xdr:row>
      <xdr:rowOff>72571</xdr:rowOff>
    </xdr:to>
    <xdr:sp macro="" textlink="">
      <xdr:nvSpPr>
        <xdr:cNvPr id="564" name="楕円 563"/>
        <xdr:cNvSpPr/>
      </xdr:nvSpPr>
      <xdr:spPr>
        <a:xfrm>
          <a:off x="15430500" y="135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10342</xdr:rowOff>
    </xdr:from>
    <xdr:to>
      <xdr:col>85</xdr:col>
      <xdr:colOff>127000</xdr:colOff>
      <xdr:row>79</xdr:row>
      <xdr:rowOff>21771</xdr:rowOff>
    </xdr:to>
    <xdr:cxnSp macro="">
      <xdr:nvCxnSpPr>
        <xdr:cNvPr id="565" name="直線コネクタ 564"/>
        <xdr:cNvCxnSpPr/>
      </xdr:nvCxnSpPr>
      <xdr:spPr>
        <a:xfrm flipV="1">
          <a:off x="15481300" y="13554892"/>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155484</xdr:rowOff>
    </xdr:from>
    <xdr:to>
      <xdr:col>76</xdr:col>
      <xdr:colOff>165100</xdr:colOff>
      <xdr:row>79</xdr:row>
      <xdr:rowOff>85634</xdr:rowOff>
    </xdr:to>
    <xdr:sp macro="" textlink="">
      <xdr:nvSpPr>
        <xdr:cNvPr id="566" name="楕円 565"/>
        <xdr:cNvSpPr/>
      </xdr:nvSpPr>
      <xdr:spPr>
        <a:xfrm>
          <a:off x="14541500" y="135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21771</xdr:rowOff>
    </xdr:from>
    <xdr:to>
      <xdr:col>81</xdr:col>
      <xdr:colOff>50800</xdr:colOff>
      <xdr:row>79</xdr:row>
      <xdr:rowOff>34834</xdr:rowOff>
    </xdr:to>
    <xdr:cxnSp macro="">
      <xdr:nvCxnSpPr>
        <xdr:cNvPr id="567" name="直線コネクタ 566"/>
        <xdr:cNvCxnSpPr/>
      </xdr:nvCxnSpPr>
      <xdr:spPr>
        <a:xfrm flipV="1">
          <a:off x="14592300" y="1356632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568"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97989</xdr:rowOff>
    </xdr:from>
    <xdr:ext cx="405111" cy="259045"/>
    <xdr:sp macro="" textlink="">
      <xdr:nvSpPr>
        <xdr:cNvPr id="569" name="n_2aveValue【児童館】&#10;有形固定資産減価償却率"/>
        <xdr:cNvSpPr txBox="1"/>
      </xdr:nvSpPr>
      <xdr:spPr>
        <a:xfrm>
          <a:off x="14389744"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89098</xdr:rowOff>
    </xdr:from>
    <xdr:ext cx="405111" cy="259045"/>
    <xdr:sp macro="" textlink="">
      <xdr:nvSpPr>
        <xdr:cNvPr id="570" name="n_1mainValue【児童館】&#10;有形固定資産減価償却率"/>
        <xdr:cNvSpPr txBox="1"/>
      </xdr:nvSpPr>
      <xdr:spPr>
        <a:xfrm>
          <a:off x="15266044" y="1329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102161</xdr:rowOff>
    </xdr:from>
    <xdr:ext cx="405111" cy="259045"/>
    <xdr:sp macro="" textlink="">
      <xdr:nvSpPr>
        <xdr:cNvPr id="571" name="n_2mainValue【児童館】&#10;有形固定資産減価償却率"/>
        <xdr:cNvSpPr txBox="1"/>
      </xdr:nvSpPr>
      <xdr:spPr>
        <a:xfrm>
          <a:off x="14389744" y="1330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95" name="直線コネクタ 594"/>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96"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7" name="直線コネクタ 596"/>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98"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9" name="直線コネクタ 59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600"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01" name="フローチャート: 判断 60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2" name="フローチャート: 判断 60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03" name="フローチャート: 判断 602"/>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609" name="楕円 608"/>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610"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11" name="楕円 610"/>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612" name="直線コネクタ 611"/>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613" name="楕円 612"/>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19050</xdr:rowOff>
    </xdr:to>
    <xdr:cxnSp macro="">
      <xdr:nvCxnSpPr>
        <xdr:cNvPr id="614" name="直線コネクタ 613"/>
        <xdr:cNvCxnSpPr/>
      </xdr:nvCxnSpPr>
      <xdr:spPr>
        <a:xfrm flipV="1">
          <a:off x="20434300" y="14744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15"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616"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17"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618" name="n_2mainValue【児童館】&#10;一人当たり面積"/>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9" name="直線コネクタ 6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0" name="テキスト ボックス 62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1" name="直線コネクタ 6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2" name="テキスト ボックス 6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3" name="直線コネクタ 6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4" name="テキスト ボックス 6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5" name="直線コネクタ 6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6" name="テキスト ボックス 6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7" name="直線コネクタ 6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8" name="テキスト ボックス 6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9" name="直線コネクタ 6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0" name="テキスト ボックス 63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2" name="テキスト ボックス 6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44" name="直線コネクタ 64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6" name="直線コネクタ 64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8" name="直線コネクタ 64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49"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50" name="フローチャート: 判断 64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51" name="フローチャート: 判断 65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61323</xdr:rowOff>
    </xdr:from>
    <xdr:to>
      <xdr:col>76</xdr:col>
      <xdr:colOff>165100</xdr:colOff>
      <xdr:row>103</xdr:row>
      <xdr:rowOff>162923</xdr:rowOff>
    </xdr:to>
    <xdr:sp macro="" textlink="">
      <xdr:nvSpPr>
        <xdr:cNvPr id="652" name="フローチャート: 判断 651"/>
        <xdr:cNvSpPr/>
      </xdr:nvSpPr>
      <xdr:spPr>
        <a:xfrm>
          <a:off x="14541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46627</xdr:rowOff>
    </xdr:from>
    <xdr:to>
      <xdr:col>85</xdr:col>
      <xdr:colOff>177800</xdr:colOff>
      <xdr:row>102</xdr:row>
      <xdr:rowOff>148227</xdr:rowOff>
    </xdr:to>
    <xdr:sp macro="" textlink="">
      <xdr:nvSpPr>
        <xdr:cNvPr id="658" name="楕円 657"/>
        <xdr:cNvSpPr/>
      </xdr:nvSpPr>
      <xdr:spPr>
        <a:xfrm>
          <a:off x="162687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69504</xdr:rowOff>
    </xdr:from>
    <xdr:ext cx="405111" cy="259045"/>
    <xdr:sp macro="" textlink="">
      <xdr:nvSpPr>
        <xdr:cNvPr id="659" name="【公民館】&#10;有形固定資産減価償却率該当値テキスト"/>
        <xdr:cNvSpPr txBox="1"/>
      </xdr:nvSpPr>
      <xdr:spPr>
        <a:xfrm>
          <a:off x="16357600" y="1738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660" name="楕円 659"/>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97427</xdr:rowOff>
    </xdr:from>
    <xdr:to>
      <xdr:col>85</xdr:col>
      <xdr:colOff>127000</xdr:colOff>
      <xdr:row>102</xdr:row>
      <xdr:rowOff>121920</xdr:rowOff>
    </xdr:to>
    <xdr:cxnSp macro="">
      <xdr:nvCxnSpPr>
        <xdr:cNvPr id="661" name="直線コネクタ 660"/>
        <xdr:cNvCxnSpPr/>
      </xdr:nvCxnSpPr>
      <xdr:spPr>
        <a:xfrm flipV="1">
          <a:off x="15481300" y="1758532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107043</xdr:rowOff>
    </xdr:from>
    <xdr:to>
      <xdr:col>76</xdr:col>
      <xdr:colOff>165100</xdr:colOff>
      <xdr:row>103</xdr:row>
      <xdr:rowOff>37193</xdr:rowOff>
    </xdr:to>
    <xdr:sp macro="" textlink="">
      <xdr:nvSpPr>
        <xdr:cNvPr id="662" name="楕円 661"/>
        <xdr:cNvSpPr/>
      </xdr:nvSpPr>
      <xdr:spPr>
        <a:xfrm>
          <a:off x="14541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102</xdr:row>
      <xdr:rowOff>157843</xdr:rowOff>
    </xdr:to>
    <xdr:cxnSp macro="">
      <xdr:nvCxnSpPr>
        <xdr:cNvPr id="663" name="直線コネクタ 662"/>
        <xdr:cNvCxnSpPr/>
      </xdr:nvCxnSpPr>
      <xdr:spPr>
        <a:xfrm flipV="1">
          <a:off x="14592300" y="176098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64"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154050</xdr:rowOff>
    </xdr:from>
    <xdr:ext cx="405111" cy="259045"/>
    <xdr:sp macro="" textlink="">
      <xdr:nvSpPr>
        <xdr:cNvPr id="665" name="n_2aveValue【公民館】&#10;有形固定資産減価償却率"/>
        <xdr:cNvSpPr txBox="1"/>
      </xdr:nvSpPr>
      <xdr:spPr>
        <a:xfrm>
          <a:off x="14389744" y="1781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666" name="n_1mainValue【公民館】&#10;有形固定資産減価償却率"/>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53720</xdr:rowOff>
    </xdr:from>
    <xdr:ext cx="405111" cy="259045"/>
    <xdr:sp macro="" textlink="">
      <xdr:nvSpPr>
        <xdr:cNvPr id="667" name="n_2mainValue【公民館】&#10;有形固定資産減価償却率"/>
        <xdr:cNvSpPr txBox="1"/>
      </xdr:nvSpPr>
      <xdr:spPr>
        <a:xfrm>
          <a:off x="14389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8" name="直線コネクタ 6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9" name="テキスト ボックス 6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0" name="直線コネクタ 6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1" name="テキスト ボックス 6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2" name="直線コネクタ 6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3" name="テキスト ボックス 6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4" name="直線コネクタ 6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5" name="テキスト ボックス 6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6" name="直線コネクタ 6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7" name="テキスト ボックス 6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91" name="直線コネクタ 690"/>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92"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93" name="直線コネクタ 692"/>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94"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95" name="直線コネクタ 694"/>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96"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7" name="フローチャート: 判断 696"/>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8" name="フローチャート: 判断 697"/>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21589</xdr:rowOff>
    </xdr:from>
    <xdr:to>
      <xdr:col>107</xdr:col>
      <xdr:colOff>101600</xdr:colOff>
      <xdr:row>106</xdr:row>
      <xdr:rowOff>123189</xdr:rowOff>
    </xdr:to>
    <xdr:sp macro="" textlink="">
      <xdr:nvSpPr>
        <xdr:cNvPr id="699" name="フローチャート: 判断 698"/>
        <xdr:cNvSpPr/>
      </xdr:nvSpPr>
      <xdr:spPr>
        <a:xfrm>
          <a:off x="203835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31114</xdr:rowOff>
    </xdr:from>
    <xdr:to>
      <xdr:col>116</xdr:col>
      <xdr:colOff>114300</xdr:colOff>
      <xdr:row>103</xdr:row>
      <xdr:rowOff>132714</xdr:rowOff>
    </xdr:to>
    <xdr:sp macro="" textlink="">
      <xdr:nvSpPr>
        <xdr:cNvPr id="705" name="楕円 704"/>
        <xdr:cNvSpPr/>
      </xdr:nvSpPr>
      <xdr:spPr>
        <a:xfrm>
          <a:off x="221107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53991</xdr:rowOff>
    </xdr:from>
    <xdr:ext cx="469744" cy="259045"/>
    <xdr:sp macro="" textlink="">
      <xdr:nvSpPr>
        <xdr:cNvPr id="706" name="【公民館】&#10;一人当たり面積該当値テキスト"/>
        <xdr:cNvSpPr txBox="1"/>
      </xdr:nvSpPr>
      <xdr:spPr>
        <a:xfrm>
          <a:off x="22199600" y="1754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44450</xdr:rowOff>
    </xdr:from>
    <xdr:to>
      <xdr:col>112</xdr:col>
      <xdr:colOff>38100</xdr:colOff>
      <xdr:row>103</xdr:row>
      <xdr:rowOff>146050</xdr:rowOff>
    </xdr:to>
    <xdr:sp macro="" textlink="">
      <xdr:nvSpPr>
        <xdr:cNvPr id="707" name="楕円 706"/>
        <xdr:cNvSpPr/>
      </xdr:nvSpPr>
      <xdr:spPr>
        <a:xfrm>
          <a:off x="21272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81914</xdr:rowOff>
    </xdr:from>
    <xdr:to>
      <xdr:col>116</xdr:col>
      <xdr:colOff>63500</xdr:colOff>
      <xdr:row>103</xdr:row>
      <xdr:rowOff>95250</xdr:rowOff>
    </xdr:to>
    <xdr:cxnSp macro="">
      <xdr:nvCxnSpPr>
        <xdr:cNvPr id="708" name="直線コネクタ 707"/>
        <xdr:cNvCxnSpPr/>
      </xdr:nvCxnSpPr>
      <xdr:spPr>
        <a:xfrm flipV="1">
          <a:off x="21323300" y="1774126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101600</xdr:rowOff>
    </xdr:from>
    <xdr:to>
      <xdr:col>107</xdr:col>
      <xdr:colOff>101600</xdr:colOff>
      <xdr:row>103</xdr:row>
      <xdr:rowOff>31750</xdr:rowOff>
    </xdr:to>
    <xdr:sp macro="" textlink="">
      <xdr:nvSpPr>
        <xdr:cNvPr id="709" name="楕円 708"/>
        <xdr:cNvSpPr/>
      </xdr:nvSpPr>
      <xdr:spPr>
        <a:xfrm>
          <a:off x="20383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152400</xdr:rowOff>
    </xdr:from>
    <xdr:to>
      <xdr:col>111</xdr:col>
      <xdr:colOff>177800</xdr:colOff>
      <xdr:row>103</xdr:row>
      <xdr:rowOff>95250</xdr:rowOff>
    </xdr:to>
    <xdr:cxnSp macro="">
      <xdr:nvCxnSpPr>
        <xdr:cNvPr id="710" name="直線コネクタ 709"/>
        <xdr:cNvCxnSpPr/>
      </xdr:nvCxnSpPr>
      <xdr:spPr>
        <a:xfrm>
          <a:off x="20434300" y="17640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711"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114316</xdr:rowOff>
    </xdr:from>
    <xdr:ext cx="469744" cy="259045"/>
    <xdr:sp macro="" textlink="">
      <xdr:nvSpPr>
        <xdr:cNvPr id="712" name="n_2aveValue【公民館】&#10;一人当たり面積"/>
        <xdr:cNvSpPr txBox="1"/>
      </xdr:nvSpPr>
      <xdr:spPr>
        <a:xfrm>
          <a:off x="201994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162577</xdr:rowOff>
    </xdr:from>
    <xdr:ext cx="469744" cy="259045"/>
    <xdr:sp macro="" textlink="">
      <xdr:nvSpPr>
        <xdr:cNvPr id="713" name="n_1mainValue【公民館】&#10;一人当たり面積"/>
        <xdr:cNvSpPr txBox="1"/>
      </xdr:nvSpPr>
      <xdr:spPr>
        <a:xfrm>
          <a:off x="2107572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48277</xdr:rowOff>
    </xdr:from>
    <xdr:ext cx="469744" cy="259045"/>
    <xdr:sp macro="" textlink="">
      <xdr:nvSpPr>
        <xdr:cNvPr id="714" name="n_2mainValue【公民館】&#10;一人当たり面積"/>
        <xdr:cNvSpPr txBox="1"/>
      </xdr:nvSpPr>
      <xdr:spPr>
        <a:xfrm>
          <a:off x="201994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有形固定資産減価償却率が類似団体と比較して比率が高くなっている施設は、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認定子ども園・幼稚園・保育所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認定子ども園・幼稚園・保育所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は、一部、民間への譲渡を進めている。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は、現在休館中である。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は、有形固定資産減価償却率は高くなっているが、耐震補強改修等を行い長寿命化対策を実施している。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39,409
39,223
420.93
27,845,499
27,481,499
309,723
14,303,267
38,479,021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xdr:cNvSpPr txBox="1"/>
      </xdr:nvSpPr>
      <xdr:spPr>
        <a:xfrm>
          <a:off x="4673600" y="6524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146050</xdr:rowOff>
    </xdr:from>
    <xdr:to>
      <xdr:col>24</xdr:col>
      <xdr:colOff>114300</xdr:colOff>
      <xdr:row>40</xdr:row>
      <xdr:rowOff>76200</xdr:rowOff>
    </xdr:to>
    <xdr:sp macro="" textlink="">
      <xdr:nvSpPr>
        <xdr:cNvPr id="69" name="楕円 68"/>
        <xdr:cNvSpPr/>
      </xdr:nvSpPr>
      <xdr:spPr>
        <a:xfrm>
          <a:off x="45847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124477</xdr:rowOff>
    </xdr:from>
    <xdr:ext cx="405111" cy="259045"/>
    <xdr:sp macro="" textlink="">
      <xdr:nvSpPr>
        <xdr:cNvPr id="70" name="【図書館】&#10;有形固定資産減価償却率該当値テキスト"/>
        <xdr:cNvSpPr txBox="1"/>
      </xdr:nvSpPr>
      <xdr:spPr>
        <a:xfrm>
          <a:off x="4673600" y="681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0</xdr:rowOff>
    </xdr:from>
    <xdr:to>
      <xdr:col>20</xdr:col>
      <xdr:colOff>38100</xdr:colOff>
      <xdr:row>40</xdr:row>
      <xdr:rowOff>101600</xdr:rowOff>
    </xdr:to>
    <xdr:sp macro="" textlink="">
      <xdr:nvSpPr>
        <xdr:cNvPr id="71" name="楕円 70"/>
        <xdr:cNvSpPr/>
      </xdr:nvSpPr>
      <xdr:spPr>
        <a:xfrm>
          <a:off x="3746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25400</xdr:rowOff>
    </xdr:from>
    <xdr:to>
      <xdr:col>24</xdr:col>
      <xdr:colOff>63500</xdr:colOff>
      <xdr:row>40</xdr:row>
      <xdr:rowOff>50800</xdr:rowOff>
    </xdr:to>
    <xdr:cxnSp macro="">
      <xdr:nvCxnSpPr>
        <xdr:cNvPr id="72" name="直線コネクタ 71"/>
        <xdr:cNvCxnSpPr/>
      </xdr:nvCxnSpPr>
      <xdr:spPr>
        <a:xfrm flipV="1">
          <a:off x="3797300" y="6883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25400</xdr:rowOff>
    </xdr:from>
    <xdr:to>
      <xdr:col>15</xdr:col>
      <xdr:colOff>101600</xdr:colOff>
      <xdr:row>40</xdr:row>
      <xdr:rowOff>127000</xdr:rowOff>
    </xdr:to>
    <xdr:sp macro="" textlink="">
      <xdr:nvSpPr>
        <xdr:cNvPr id="73" name="楕円 72"/>
        <xdr:cNvSpPr/>
      </xdr:nvSpPr>
      <xdr:spPr>
        <a:xfrm>
          <a:off x="2857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50800</xdr:rowOff>
    </xdr:from>
    <xdr:to>
      <xdr:col>19</xdr:col>
      <xdr:colOff>177800</xdr:colOff>
      <xdr:row>40</xdr:row>
      <xdr:rowOff>76200</xdr:rowOff>
    </xdr:to>
    <xdr:cxnSp macro="">
      <xdr:nvCxnSpPr>
        <xdr:cNvPr id="74" name="直線コネクタ 73"/>
        <xdr:cNvCxnSpPr/>
      </xdr:nvCxnSpPr>
      <xdr:spPr>
        <a:xfrm flipV="1">
          <a:off x="2908300" y="690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5"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76"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92727</xdr:rowOff>
    </xdr:from>
    <xdr:ext cx="405111" cy="259045"/>
    <xdr:sp macro="" textlink="">
      <xdr:nvSpPr>
        <xdr:cNvPr id="77" name="n_1mainValue【図書館】&#10;有形固定資産減価償却率"/>
        <xdr:cNvSpPr txBox="1"/>
      </xdr:nvSpPr>
      <xdr:spPr>
        <a:xfrm>
          <a:off x="3582044" y="695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118127</xdr:rowOff>
    </xdr:from>
    <xdr:ext cx="405111" cy="259045"/>
    <xdr:sp macro="" textlink="">
      <xdr:nvSpPr>
        <xdr:cNvPr id="78" name="n_2mainValue【図書館】&#10;有形固定資産減価償却率"/>
        <xdr:cNvSpPr txBox="1"/>
      </xdr:nvSpPr>
      <xdr:spPr>
        <a:xfrm>
          <a:off x="2705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7"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74930</xdr:rowOff>
    </xdr:from>
    <xdr:to>
      <xdr:col>46</xdr:col>
      <xdr:colOff>38100</xdr:colOff>
      <xdr:row>40</xdr:row>
      <xdr:rowOff>5080</xdr:rowOff>
    </xdr:to>
    <xdr:sp macro="" textlink="">
      <xdr:nvSpPr>
        <xdr:cNvPr id="110" name="フローチャート: 判断 109"/>
        <xdr:cNvSpPr/>
      </xdr:nvSpPr>
      <xdr:spPr>
        <a:xfrm>
          <a:off x="8699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109220</xdr:rowOff>
    </xdr:from>
    <xdr:to>
      <xdr:col>55</xdr:col>
      <xdr:colOff>50800</xdr:colOff>
      <xdr:row>41</xdr:row>
      <xdr:rowOff>39370</xdr:rowOff>
    </xdr:to>
    <xdr:sp macro="" textlink="">
      <xdr:nvSpPr>
        <xdr:cNvPr id="116" name="楕円 115"/>
        <xdr:cNvSpPr/>
      </xdr:nvSpPr>
      <xdr:spPr>
        <a:xfrm>
          <a:off x="10426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87647</xdr:rowOff>
    </xdr:from>
    <xdr:ext cx="469744" cy="259045"/>
    <xdr:sp macro="" textlink="">
      <xdr:nvSpPr>
        <xdr:cNvPr id="117" name="【図書館】&#10;一人当たり面積該当値テキスト"/>
        <xdr:cNvSpPr txBox="1"/>
      </xdr:nvSpPr>
      <xdr:spPr>
        <a:xfrm>
          <a:off x="10515600"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109220</xdr:rowOff>
    </xdr:from>
    <xdr:to>
      <xdr:col>50</xdr:col>
      <xdr:colOff>165100</xdr:colOff>
      <xdr:row>41</xdr:row>
      <xdr:rowOff>39370</xdr:rowOff>
    </xdr:to>
    <xdr:sp macro="" textlink="">
      <xdr:nvSpPr>
        <xdr:cNvPr id="118" name="楕円 117"/>
        <xdr:cNvSpPr/>
      </xdr:nvSpPr>
      <xdr:spPr>
        <a:xfrm>
          <a:off x="9588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160020</xdr:rowOff>
    </xdr:from>
    <xdr:to>
      <xdr:col>55</xdr:col>
      <xdr:colOff>0</xdr:colOff>
      <xdr:row>40</xdr:row>
      <xdr:rowOff>160020</xdr:rowOff>
    </xdr:to>
    <xdr:cxnSp macro="">
      <xdr:nvCxnSpPr>
        <xdr:cNvPr id="119" name="直線コネクタ 118"/>
        <xdr:cNvCxnSpPr/>
      </xdr:nvCxnSpPr>
      <xdr:spPr>
        <a:xfrm>
          <a:off x="9639300" y="701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109220</xdr:rowOff>
    </xdr:from>
    <xdr:to>
      <xdr:col>46</xdr:col>
      <xdr:colOff>38100</xdr:colOff>
      <xdr:row>41</xdr:row>
      <xdr:rowOff>39370</xdr:rowOff>
    </xdr:to>
    <xdr:sp macro="" textlink="">
      <xdr:nvSpPr>
        <xdr:cNvPr id="120" name="楕円 119"/>
        <xdr:cNvSpPr/>
      </xdr:nvSpPr>
      <xdr:spPr>
        <a:xfrm>
          <a:off x="8699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160020</xdr:rowOff>
    </xdr:from>
    <xdr:to>
      <xdr:col>50</xdr:col>
      <xdr:colOff>114300</xdr:colOff>
      <xdr:row>40</xdr:row>
      <xdr:rowOff>160020</xdr:rowOff>
    </xdr:to>
    <xdr:cxnSp macro="">
      <xdr:nvCxnSpPr>
        <xdr:cNvPr id="121" name="直線コネクタ 120"/>
        <xdr:cNvCxnSpPr/>
      </xdr:nvCxnSpPr>
      <xdr:spPr>
        <a:xfrm>
          <a:off x="8750300" y="701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22"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21607</xdr:rowOff>
    </xdr:from>
    <xdr:ext cx="469744" cy="259045"/>
    <xdr:sp macro="" textlink="">
      <xdr:nvSpPr>
        <xdr:cNvPr id="123" name="n_2aveValue【図書館】&#10;一人当たり面積"/>
        <xdr:cNvSpPr txBox="1"/>
      </xdr:nvSpPr>
      <xdr:spPr>
        <a:xfrm>
          <a:off x="8515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30497</xdr:rowOff>
    </xdr:from>
    <xdr:ext cx="469744" cy="259045"/>
    <xdr:sp macro="" textlink="">
      <xdr:nvSpPr>
        <xdr:cNvPr id="124" name="n_1mainValue【図書館】&#10;一人当たり面積"/>
        <xdr:cNvSpPr txBox="1"/>
      </xdr:nvSpPr>
      <xdr:spPr>
        <a:xfrm>
          <a:off x="9391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30497</xdr:rowOff>
    </xdr:from>
    <xdr:ext cx="469744" cy="259045"/>
    <xdr:sp macro="" textlink="">
      <xdr:nvSpPr>
        <xdr:cNvPr id="125" name="n_2mainValue【図書館】&#10;一人当たり面積"/>
        <xdr:cNvSpPr txBox="1"/>
      </xdr:nvSpPr>
      <xdr:spPr>
        <a:xfrm>
          <a:off x="8515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5"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73025</xdr:rowOff>
    </xdr:from>
    <xdr:to>
      <xdr:col>15</xdr:col>
      <xdr:colOff>101600</xdr:colOff>
      <xdr:row>60</xdr:row>
      <xdr:rowOff>3175</xdr:rowOff>
    </xdr:to>
    <xdr:sp macro="" textlink="">
      <xdr:nvSpPr>
        <xdr:cNvPr id="158" name="フローチャート: 判断 157"/>
        <xdr:cNvSpPr/>
      </xdr:nvSpPr>
      <xdr:spPr>
        <a:xfrm>
          <a:off x="2857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64" name="楕円 163"/>
        <xdr:cNvSpPr/>
      </xdr:nvSpPr>
      <xdr:spPr>
        <a:xfrm>
          <a:off x="4584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105427</xdr:rowOff>
    </xdr:from>
    <xdr:ext cx="405111" cy="259045"/>
    <xdr:sp macro="" textlink="">
      <xdr:nvSpPr>
        <xdr:cNvPr id="165" name="【体育館・プール】&#10;有形固定資産減価償却率該当値テキスト"/>
        <xdr:cNvSpPr txBox="1"/>
      </xdr:nvSpPr>
      <xdr:spPr>
        <a:xfrm>
          <a:off x="4673600"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116840</xdr:rowOff>
    </xdr:from>
    <xdr:to>
      <xdr:col>20</xdr:col>
      <xdr:colOff>38100</xdr:colOff>
      <xdr:row>58</xdr:row>
      <xdr:rowOff>46990</xdr:rowOff>
    </xdr:to>
    <xdr:sp macro="" textlink="">
      <xdr:nvSpPr>
        <xdr:cNvPr id="166" name="楕円 165"/>
        <xdr:cNvSpPr/>
      </xdr:nvSpPr>
      <xdr:spPr>
        <a:xfrm>
          <a:off x="3746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133350</xdr:rowOff>
    </xdr:from>
    <xdr:to>
      <xdr:col>24</xdr:col>
      <xdr:colOff>63500</xdr:colOff>
      <xdr:row>57</xdr:row>
      <xdr:rowOff>167640</xdr:rowOff>
    </xdr:to>
    <xdr:cxnSp macro="">
      <xdr:nvCxnSpPr>
        <xdr:cNvPr id="167" name="直線コネクタ 166"/>
        <xdr:cNvCxnSpPr/>
      </xdr:nvCxnSpPr>
      <xdr:spPr>
        <a:xfrm flipV="1">
          <a:off x="3797300" y="99060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158750</xdr:rowOff>
    </xdr:from>
    <xdr:to>
      <xdr:col>15</xdr:col>
      <xdr:colOff>101600</xdr:colOff>
      <xdr:row>58</xdr:row>
      <xdr:rowOff>88900</xdr:rowOff>
    </xdr:to>
    <xdr:sp macro="" textlink="">
      <xdr:nvSpPr>
        <xdr:cNvPr id="168" name="楕円 167"/>
        <xdr:cNvSpPr/>
      </xdr:nvSpPr>
      <xdr:spPr>
        <a:xfrm>
          <a:off x="2857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167640</xdr:rowOff>
    </xdr:from>
    <xdr:to>
      <xdr:col>19</xdr:col>
      <xdr:colOff>177800</xdr:colOff>
      <xdr:row>58</xdr:row>
      <xdr:rowOff>38100</xdr:rowOff>
    </xdr:to>
    <xdr:cxnSp macro="">
      <xdr:nvCxnSpPr>
        <xdr:cNvPr id="169" name="直線コネクタ 168"/>
        <xdr:cNvCxnSpPr/>
      </xdr:nvCxnSpPr>
      <xdr:spPr>
        <a:xfrm flipV="1">
          <a:off x="2908300" y="99402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70"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165752</xdr:rowOff>
    </xdr:from>
    <xdr:ext cx="405111" cy="259045"/>
    <xdr:sp macro="" textlink="">
      <xdr:nvSpPr>
        <xdr:cNvPr id="171" name="n_2aveValue【体育館・プール】&#10;有形固定資産減価償却率"/>
        <xdr:cNvSpPr txBox="1"/>
      </xdr:nvSpPr>
      <xdr:spPr>
        <a:xfrm>
          <a:off x="2705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63517</xdr:rowOff>
    </xdr:from>
    <xdr:ext cx="405111" cy="259045"/>
    <xdr:sp macro="" textlink="">
      <xdr:nvSpPr>
        <xdr:cNvPr id="172" name="n_1mainValue【体育館・プール】&#10;有形固定資産減価償却率"/>
        <xdr:cNvSpPr txBox="1"/>
      </xdr:nvSpPr>
      <xdr:spPr>
        <a:xfrm>
          <a:off x="35820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105427</xdr:rowOff>
    </xdr:from>
    <xdr:ext cx="405111" cy="259045"/>
    <xdr:sp macro="" textlink="">
      <xdr:nvSpPr>
        <xdr:cNvPr id="173" name="n_2mainValue【体育館・プール】&#10;有形固定資産減価償却率"/>
        <xdr:cNvSpPr txBox="1"/>
      </xdr:nvSpPr>
      <xdr:spPr>
        <a:xfrm>
          <a:off x="2705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135509</xdr:rowOff>
    </xdr:from>
    <xdr:to>
      <xdr:col>46</xdr:col>
      <xdr:colOff>38100</xdr:colOff>
      <xdr:row>64</xdr:row>
      <xdr:rowOff>65659</xdr:rowOff>
    </xdr:to>
    <xdr:sp macro="" textlink="">
      <xdr:nvSpPr>
        <xdr:cNvPr id="205" name="フローチャート: 判断 204"/>
        <xdr:cNvSpPr/>
      </xdr:nvSpPr>
      <xdr:spPr>
        <a:xfrm>
          <a:off x="8699500" y="1093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118555</xdr:rowOff>
    </xdr:from>
    <xdr:to>
      <xdr:col>55</xdr:col>
      <xdr:colOff>50800</xdr:colOff>
      <xdr:row>64</xdr:row>
      <xdr:rowOff>48705</xdr:rowOff>
    </xdr:to>
    <xdr:sp macro="" textlink="">
      <xdr:nvSpPr>
        <xdr:cNvPr id="211" name="楕円 210"/>
        <xdr:cNvSpPr/>
      </xdr:nvSpPr>
      <xdr:spPr>
        <a:xfrm>
          <a:off x="10426700" y="109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84219</xdr:rowOff>
    </xdr:from>
    <xdr:ext cx="469744" cy="259045"/>
    <xdr:sp macro="" textlink="">
      <xdr:nvSpPr>
        <xdr:cNvPr id="212" name="【体育館・プール】&#10;一人当たり面積該当値テキスト"/>
        <xdr:cNvSpPr txBox="1"/>
      </xdr:nvSpPr>
      <xdr:spPr>
        <a:xfrm>
          <a:off x="10515600" y="1088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119507</xdr:rowOff>
    </xdr:from>
    <xdr:to>
      <xdr:col>50</xdr:col>
      <xdr:colOff>165100</xdr:colOff>
      <xdr:row>64</xdr:row>
      <xdr:rowOff>49657</xdr:rowOff>
    </xdr:to>
    <xdr:sp macro="" textlink="">
      <xdr:nvSpPr>
        <xdr:cNvPr id="213" name="楕円 212"/>
        <xdr:cNvSpPr/>
      </xdr:nvSpPr>
      <xdr:spPr>
        <a:xfrm>
          <a:off x="9588500" y="1092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169355</xdr:rowOff>
    </xdr:from>
    <xdr:to>
      <xdr:col>55</xdr:col>
      <xdr:colOff>0</xdr:colOff>
      <xdr:row>63</xdr:row>
      <xdr:rowOff>170307</xdr:rowOff>
    </xdr:to>
    <xdr:cxnSp macro="">
      <xdr:nvCxnSpPr>
        <xdr:cNvPr id="214" name="直線コネクタ 213"/>
        <xdr:cNvCxnSpPr/>
      </xdr:nvCxnSpPr>
      <xdr:spPr>
        <a:xfrm flipV="1">
          <a:off x="9639300" y="10970705"/>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121603</xdr:rowOff>
    </xdr:from>
    <xdr:to>
      <xdr:col>46</xdr:col>
      <xdr:colOff>38100</xdr:colOff>
      <xdr:row>64</xdr:row>
      <xdr:rowOff>51753</xdr:rowOff>
    </xdr:to>
    <xdr:sp macro="" textlink="">
      <xdr:nvSpPr>
        <xdr:cNvPr id="215" name="楕円 214"/>
        <xdr:cNvSpPr/>
      </xdr:nvSpPr>
      <xdr:spPr>
        <a:xfrm>
          <a:off x="8699500" y="109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170307</xdr:rowOff>
    </xdr:from>
    <xdr:to>
      <xdr:col>50</xdr:col>
      <xdr:colOff>114300</xdr:colOff>
      <xdr:row>64</xdr:row>
      <xdr:rowOff>953</xdr:rowOff>
    </xdr:to>
    <xdr:cxnSp macro="">
      <xdr:nvCxnSpPr>
        <xdr:cNvPr id="216" name="直線コネクタ 215"/>
        <xdr:cNvCxnSpPr/>
      </xdr:nvCxnSpPr>
      <xdr:spPr>
        <a:xfrm flipV="1">
          <a:off x="8750300" y="10971657"/>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17"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56786</xdr:rowOff>
    </xdr:from>
    <xdr:ext cx="469744" cy="259045"/>
    <xdr:sp macro="" textlink="">
      <xdr:nvSpPr>
        <xdr:cNvPr id="218" name="n_2aveValue【体育館・プール】&#10;一人当たり面積"/>
        <xdr:cNvSpPr txBox="1"/>
      </xdr:nvSpPr>
      <xdr:spPr>
        <a:xfrm>
          <a:off x="8515427" y="1102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66184</xdr:rowOff>
    </xdr:from>
    <xdr:ext cx="469744" cy="259045"/>
    <xdr:sp macro="" textlink="">
      <xdr:nvSpPr>
        <xdr:cNvPr id="219" name="n_1mainValue【体育館・プール】&#10;一人当たり面積"/>
        <xdr:cNvSpPr txBox="1"/>
      </xdr:nvSpPr>
      <xdr:spPr>
        <a:xfrm>
          <a:off x="9391727" y="1069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68280</xdr:rowOff>
    </xdr:from>
    <xdr:ext cx="469744" cy="259045"/>
    <xdr:sp macro="" textlink="">
      <xdr:nvSpPr>
        <xdr:cNvPr id="220" name="n_2mainValue【体育館・プール】&#10;一人当たり面積"/>
        <xdr:cNvSpPr txBox="1"/>
      </xdr:nvSpPr>
      <xdr:spPr>
        <a:xfrm>
          <a:off x="8515427" y="1069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50"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3" name="フローチャート: 判断 252"/>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118745</xdr:rowOff>
    </xdr:from>
    <xdr:to>
      <xdr:col>24</xdr:col>
      <xdr:colOff>114300</xdr:colOff>
      <xdr:row>82</xdr:row>
      <xdr:rowOff>48895</xdr:rowOff>
    </xdr:to>
    <xdr:sp macro="" textlink="">
      <xdr:nvSpPr>
        <xdr:cNvPr id="259" name="楕円 258"/>
        <xdr:cNvSpPr/>
      </xdr:nvSpPr>
      <xdr:spPr>
        <a:xfrm>
          <a:off x="45847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141622</xdr:rowOff>
    </xdr:from>
    <xdr:ext cx="405111" cy="259045"/>
    <xdr:sp macro="" textlink="">
      <xdr:nvSpPr>
        <xdr:cNvPr id="260" name="【福祉施設】&#10;有形固定資産減価償却率該当値テキスト"/>
        <xdr:cNvSpPr txBox="1"/>
      </xdr:nvSpPr>
      <xdr:spPr>
        <a:xfrm>
          <a:off x="4673600"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xdr:rowOff>
    </xdr:from>
    <xdr:to>
      <xdr:col>20</xdr:col>
      <xdr:colOff>38100</xdr:colOff>
      <xdr:row>82</xdr:row>
      <xdr:rowOff>109855</xdr:rowOff>
    </xdr:to>
    <xdr:sp macro="" textlink="">
      <xdr:nvSpPr>
        <xdr:cNvPr id="261" name="楕円 260"/>
        <xdr:cNvSpPr/>
      </xdr:nvSpPr>
      <xdr:spPr>
        <a:xfrm>
          <a:off x="3746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169545</xdr:rowOff>
    </xdr:from>
    <xdr:to>
      <xdr:col>24</xdr:col>
      <xdr:colOff>63500</xdr:colOff>
      <xdr:row>82</xdr:row>
      <xdr:rowOff>59055</xdr:rowOff>
    </xdr:to>
    <xdr:cxnSp macro="">
      <xdr:nvCxnSpPr>
        <xdr:cNvPr id="262" name="直線コネクタ 261"/>
        <xdr:cNvCxnSpPr/>
      </xdr:nvCxnSpPr>
      <xdr:spPr>
        <a:xfrm flipV="1">
          <a:off x="3797300" y="1405699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113030</xdr:rowOff>
    </xdr:from>
    <xdr:to>
      <xdr:col>15</xdr:col>
      <xdr:colOff>101600</xdr:colOff>
      <xdr:row>83</xdr:row>
      <xdr:rowOff>43180</xdr:rowOff>
    </xdr:to>
    <xdr:sp macro="" textlink="">
      <xdr:nvSpPr>
        <xdr:cNvPr id="263" name="楕円 262"/>
        <xdr:cNvSpPr/>
      </xdr:nvSpPr>
      <xdr:spPr>
        <a:xfrm>
          <a:off x="2857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59055</xdr:rowOff>
    </xdr:from>
    <xdr:to>
      <xdr:col>19</xdr:col>
      <xdr:colOff>177800</xdr:colOff>
      <xdr:row>82</xdr:row>
      <xdr:rowOff>163830</xdr:rowOff>
    </xdr:to>
    <xdr:cxnSp macro="">
      <xdr:nvCxnSpPr>
        <xdr:cNvPr id="264" name="直線コネクタ 263"/>
        <xdr:cNvCxnSpPr/>
      </xdr:nvCxnSpPr>
      <xdr:spPr>
        <a:xfrm flipV="1">
          <a:off x="2908300" y="1411795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65"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66"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126382</xdr:rowOff>
    </xdr:from>
    <xdr:ext cx="405111" cy="259045"/>
    <xdr:sp macro="" textlink="">
      <xdr:nvSpPr>
        <xdr:cNvPr id="267" name="n_1mainValue【福祉施設】&#10;有形固定資産減価償却率"/>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59707</xdr:rowOff>
    </xdr:from>
    <xdr:ext cx="405111" cy="259045"/>
    <xdr:sp macro="" textlink="">
      <xdr:nvSpPr>
        <xdr:cNvPr id="268" name="n_2mainValue【福祉施設】&#10;有形固定資産減価償却率"/>
        <xdr:cNvSpPr txBox="1"/>
      </xdr:nvSpPr>
      <xdr:spPr>
        <a:xfrm>
          <a:off x="27057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95"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163322</xdr:rowOff>
    </xdr:from>
    <xdr:to>
      <xdr:col>46</xdr:col>
      <xdr:colOff>38100</xdr:colOff>
      <xdr:row>84</xdr:row>
      <xdr:rowOff>93472</xdr:rowOff>
    </xdr:to>
    <xdr:sp macro="" textlink="">
      <xdr:nvSpPr>
        <xdr:cNvPr id="298" name="フローチャート: 判断 297"/>
        <xdr:cNvSpPr/>
      </xdr:nvSpPr>
      <xdr:spPr>
        <a:xfrm>
          <a:off x="8699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85598</xdr:rowOff>
    </xdr:from>
    <xdr:to>
      <xdr:col>55</xdr:col>
      <xdr:colOff>50800</xdr:colOff>
      <xdr:row>83</xdr:row>
      <xdr:rowOff>15748</xdr:rowOff>
    </xdr:to>
    <xdr:sp macro="" textlink="">
      <xdr:nvSpPr>
        <xdr:cNvPr id="304" name="楕円 303"/>
        <xdr:cNvSpPr/>
      </xdr:nvSpPr>
      <xdr:spPr>
        <a:xfrm>
          <a:off x="104267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108475</xdr:rowOff>
    </xdr:from>
    <xdr:ext cx="469744" cy="259045"/>
    <xdr:sp macro="" textlink="">
      <xdr:nvSpPr>
        <xdr:cNvPr id="305" name="【福祉施設】&#10;一人当たり面積該当値テキスト"/>
        <xdr:cNvSpPr txBox="1"/>
      </xdr:nvSpPr>
      <xdr:spPr>
        <a:xfrm>
          <a:off x="10515600" y="1399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92456</xdr:rowOff>
    </xdr:from>
    <xdr:to>
      <xdr:col>50</xdr:col>
      <xdr:colOff>165100</xdr:colOff>
      <xdr:row>83</xdr:row>
      <xdr:rowOff>22606</xdr:rowOff>
    </xdr:to>
    <xdr:sp macro="" textlink="">
      <xdr:nvSpPr>
        <xdr:cNvPr id="306" name="楕円 305"/>
        <xdr:cNvSpPr/>
      </xdr:nvSpPr>
      <xdr:spPr>
        <a:xfrm>
          <a:off x="9588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136398</xdr:rowOff>
    </xdr:from>
    <xdr:to>
      <xdr:col>55</xdr:col>
      <xdr:colOff>0</xdr:colOff>
      <xdr:row>82</xdr:row>
      <xdr:rowOff>143256</xdr:rowOff>
    </xdr:to>
    <xdr:cxnSp macro="">
      <xdr:nvCxnSpPr>
        <xdr:cNvPr id="307" name="直線コネクタ 306"/>
        <xdr:cNvCxnSpPr/>
      </xdr:nvCxnSpPr>
      <xdr:spPr>
        <a:xfrm flipV="1">
          <a:off x="9639300" y="1419529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154178</xdr:rowOff>
    </xdr:from>
    <xdr:to>
      <xdr:col>46</xdr:col>
      <xdr:colOff>38100</xdr:colOff>
      <xdr:row>83</xdr:row>
      <xdr:rowOff>84328</xdr:rowOff>
    </xdr:to>
    <xdr:sp macro="" textlink="">
      <xdr:nvSpPr>
        <xdr:cNvPr id="308" name="楕円 307"/>
        <xdr:cNvSpPr/>
      </xdr:nvSpPr>
      <xdr:spPr>
        <a:xfrm>
          <a:off x="8699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143256</xdr:rowOff>
    </xdr:from>
    <xdr:to>
      <xdr:col>50</xdr:col>
      <xdr:colOff>114300</xdr:colOff>
      <xdr:row>83</xdr:row>
      <xdr:rowOff>33528</xdr:rowOff>
    </xdr:to>
    <xdr:cxnSp macro="">
      <xdr:nvCxnSpPr>
        <xdr:cNvPr id="309" name="直線コネクタ 308"/>
        <xdr:cNvCxnSpPr/>
      </xdr:nvCxnSpPr>
      <xdr:spPr>
        <a:xfrm flipV="1">
          <a:off x="8750300" y="1420215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70883</xdr:rowOff>
    </xdr:from>
    <xdr:ext cx="469744" cy="259045"/>
    <xdr:sp macro="" textlink="">
      <xdr:nvSpPr>
        <xdr:cNvPr id="310" name="n_1aveValue【福祉施設】&#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84599</xdr:rowOff>
    </xdr:from>
    <xdr:ext cx="469744" cy="259045"/>
    <xdr:sp macro="" textlink="">
      <xdr:nvSpPr>
        <xdr:cNvPr id="311" name="n_2aveValue【福祉施設】&#10;一人当たり面積"/>
        <xdr:cNvSpPr txBox="1"/>
      </xdr:nvSpPr>
      <xdr:spPr>
        <a:xfrm>
          <a:off x="8515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39133</xdr:rowOff>
    </xdr:from>
    <xdr:ext cx="469744" cy="259045"/>
    <xdr:sp macro="" textlink="">
      <xdr:nvSpPr>
        <xdr:cNvPr id="312" name="n_1mainValue【福祉施設】&#10;一人当たり面積"/>
        <xdr:cNvSpPr txBox="1"/>
      </xdr:nvSpPr>
      <xdr:spPr>
        <a:xfrm>
          <a:off x="93917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100855</xdr:rowOff>
    </xdr:from>
    <xdr:ext cx="469744" cy="259045"/>
    <xdr:sp macro="" textlink="">
      <xdr:nvSpPr>
        <xdr:cNvPr id="313" name="n_2mainValue【福祉施設】&#10;一人当たり面積"/>
        <xdr:cNvSpPr txBox="1"/>
      </xdr:nvSpPr>
      <xdr:spPr>
        <a:xfrm>
          <a:off x="8515427" y="1398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5" name="テキスト ボックス 32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7" name="直線コネクタ 33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3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9" name="直線コネクタ 33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1" name="直線コネクタ 34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44466</xdr:rowOff>
    </xdr:from>
    <xdr:ext cx="405111" cy="259045"/>
    <xdr:sp macro="" textlink="">
      <xdr:nvSpPr>
        <xdr:cNvPr id="342" name="【市民会館】&#10;有形固定資産減価償却率平均値テキスト"/>
        <xdr:cNvSpPr txBox="1"/>
      </xdr:nvSpPr>
      <xdr:spPr>
        <a:xfrm>
          <a:off x="4673600" y="17875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43" name="フローチャート: 判断 342"/>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4" name="フローチャート: 判断 343"/>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0</xdr:rowOff>
    </xdr:from>
    <xdr:to>
      <xdr:col>15</xdr:col>
      <xdr:colOff>101600</xdr:colOff>
      <xdr:row>105</xdr:row>
      <xdr:rowOff>101600</xdr:rowOff>
    </xdr:to>
    <xdr:sp macro="" textlink="">
      <xdr:nvSpPr>
        <xdr:cNvPr id="345" name="フローチャート: 判断 344"/>
        <xdr:cNvSpPr/>
      </xdr:nvSpPr>
      <xdr:spPr>
        <a:xfrm>
          <a:off x="2857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101600</xdr:rowOff>
    </xdr:from>
    <xdr:to>
      <xdr:col>24</xdr:col>
      <xdr:colOff>114300</xdr:colOff>
      <xdr:row>109</xdr:row>
      <xdr:rowOff>31750</xdr:rowOff>
    </xdr:to>
    <xdr:sp macro="" textlink="">
      <xdr:nvSpPr>
        <xdr:cNvPr id="351" name="楕円 350"/>
        <xdr:cNvSpPr/>
      </xdr:nvSpPr>
      <xdr:spPr>
        <a:xfrm>
          <a:off x="4584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16527</xdr:rowOff>
    </xdr:from>
    <xdr:ext cx="340478" cy="259045"/>
    <xdr:sp macro="" textlink="">
      <xdr:nvSpPr>
        <xdr:cNvPr id="352" name="【市民会館】&#10;有形固定資産減価償却率該当値テキスト"/>
        <xdr:cNvSpPr txBox="1"/>
      </xdr:nvSpPr>
      <xdr:spPr>
        <a:xfrm>
          <a:off x="4673600" y="1853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116857</xdr:rowOff>
    </xdr:from>
    <xdr:ext cx="405111" cy="259045"/>
    <xdr:sp macro="" textlink="">
      <xdr:nvSpPr>
        <xdr:cNvPr id="353"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118127</xdr:rowOff>
    </xdr:from>
    <xdr:ext cx="405111" cy="259045"/>
    <xdr:sp macro="" textlink="">
      <xdr:nvSpPr>
        <xdr:cNvPr id="354" name="n_2aveValue【市民会館】&#10;有形固定資産減価償却率"/>
        <xdr:cNvSpPr txBox="1"/>
      </xdr:nvSpPr>
      <xdr:spPr>
        <a:xfrm>
          <a:off x="2705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3" name="テキスト ボックス 36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4" name="直線コネクタ 36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5" name="直線コネクタ 36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6" name="テキスト ボックス 36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7" name="直線コネクタ 36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68" name="テキスト ボックス 36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9" name="直線コネクタ 36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0" name="テキスト ボックス 36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1" name="直線コネクタ 37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2" name="テキスト ボックス 37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3" name="直線コネクタ 37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4" name="テキスト ボックス 37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5" name="直線コネクタ 37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6" name="テキスト ボックス 37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8" name="テキスト ボックス 3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80" name="直線コネクタ 379"/>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81"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82" name="直線コネクタ 381"/>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83"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84" name="直線コネクタ 383"/>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85"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86" name="フローチャート: 判断 385"/>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87" name="フローチャート: 判断 386"/>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22134</xdr:rowOff>
    </xdr:from>
    <xdr:to>
      <xdr:col>46</xdr:col>
      <xdr:colOff>38100</xdr:colOff>
      <xdr:row>107</xdr:row>
      <xdr:rowOff>123734</xdr:rowOff>
    </xdr:to>
    <xdr:sp macro="" textlink="">
      <xdr:nvSpPr>
        <xdr:cNvPr id="388" name="フローチャート: 判断 387"/>
        <xdr:cNvSpPr/>
      </xdr:nvSpPr>
      <xdr:spPr>
        <a:xfrm>
          <a:off x="8699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17236</xdr:rowOff>
    </xdr:from>
    <xdr:to>
      <xdr:col>55</xdr:col>
      <xdr:colOff>50800</xdr:colOff>
      <xdr:row>107</xdr:row>
      <xdr:rowOff>118836</xdr:rowOff>
    </xdr:to>
    <xdr:sp macro="" textlink="">
      <xdr:nvSpPr>
        <xdr:cNvPr id="394" name="楕円 393"/>
        <xdr:cNvSpPr/>
      </xdr:nvSpPr>
      <xdr:spPr>
        <a:xfrm>
          <a:off x="104267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40113</xdr:rowOff>
    </xdr:from>
    <xdr:ext cx="469744" cy="259045"/>
    <xdr:sp macro="" textlink="">
      <xdr:nvSpPr>
        <xdr:cNvPr id="395" name="【市民会館】&#10;一人当たり面積該当値テキスト"/>
        <xdr:cNvSpPr txBox="1"/>
      </xdr:nvSpPr>
      <xdr:spPr>
        <a:xfrm>
          <a:off x="10515600" y="1821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150058</xdr:rowOff>
    </xdr:from>
    <xdr:ext cx="469744" cy="259045"/>
    <xdr:sp macro="" textlink="">
      <xdr:nvSpPr>
        <xdr:cNvPr id="396"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140261</xdr:rowOff>
    </xdr:from>
    <xdr:ext cx="469744" cy="259045"/>
    <xdr:sp macro="" textlink="">
      <xdr:nvSpPr>
        <xdr:cNvPr id="397" name="n_2aveValue【市民会館】&#10;一人当たり面積"/>
        <xdr:cNvSpPr txBox="1"/>
      </xdr:nvSpPr>
      <xdr:spPr>
        <a:xfrm>
          <a:off x="8515427" y="1814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9" name="テキスト ボックス 40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9" name="テキスト ボックス 41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1" name="テキスト ボックス 4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23" name="直線コネクタ 422"/>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24"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25" name="直線コネクタ 424"/>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26"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27" name="直線コネクタ 426"/>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28"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29" name="フローチャート: 判断 428"/>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30" name="フローチャート: 判断 429"/>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31" name="フローチャート: 判断 430"/>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72753</xdr:rowOff>
    </xdr:from>
    <xdr:to>
      <xdr:col>85</xdr:col>
      <xdr:colOff>177800</xdr:colOff>
      <xdr:row>35</xdr:row>
      <xdr:rowOff>2903</xdr:rowOff>
    </xdr:to>
    <xdr:sp macro="" textlink="">
      <xdr:nvSpPr>
        <xdr:cNvPr id="437" name="楕円 436"/>
        <xdr:cNvSpPr/>
      </xdr:nvSpPr>
      <xdr:spPr>
        <a:xfrm>
          <a:off x="16268700" y="59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159130</xdr:rowOff>
    </xdr:from>
    <xdr:ext cx="405111" cy="259045"/>
    <xdr:sp macro="" textlink="">
      <xdr:nvSpPr>
        <xdr:cNvPr id="438" name="【一般廃棄物処理施設】&#10;有形固定資産減価償却率該当値テキスト"/>
        <xdr:cNvSpPr txBox="1"/>
      </xdr:nvSpPr>
      <xdr:spPr>
        <a:xfrm>
          <a:off x="16357600" y="5816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89081</xdr:rowOff>
    </xdr:from>
    <xdr:to>
      <xdr:col>81</xdr:col>
      <xdr:colOff>101600</xdr:colOff>
      <xdr:row>35</xdr:row>
      <xdr:rowOff>19231</xdr:rowOff>
    </xdr:to>
    <xdr:sp macro="" textlink="">
      <xdr:nvSpPr>
        <xdr:cNvPr id="439" name="楕円 438"/>
        <xdr:cNvSpPr/>
      </xdr:nvSpPr>
      <xdr:spPr>
        <a:xfrm>
          <a:off x="15430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123553</xdr:rowOff>
    </xdr:from>
    <xdr:to>
      <xdr:col>85</xdr:col>
      <xdr:colOff>127000</xdr:colOff>
      <xdr:row>34</xdr:row>
      <xdr:rowOff>139881</xdr:rowOff>
    </xdr:to>
    <xdr:cxnSp macro="">
      <xdr:nvCxnSpPr>
        <xdr:cNvPr id="440" name="直線コネクタ 439"/>
        <xdr:cNvCxnSpPr/>
      </xdr:nvCxnSpPr>
      <xdr:spPr>
        <a:xfrm flipV="1">
          <a:off x="15481300" y="595285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110308</xdr:rowOff>
    </xdr:from>
    <xdr:to>
      <xdr:col>76</xdr:col>
      <xdr:colOff>165100</xdr:colOff>
      <xdr:row>35</xdr:row>
      <xdr:rowOff>40458</xdr:rowOff>
    </xdr:to>
    <xdr:sp macro="" textlink="">
      <xdr:nvSpPr>
        <xdr:cNvPr id="441" name="楕円 440"/>
        <xdr:cNvSpPr/>
      </xdr:nvSpPr>
      <xdr:spPr>
        <a:xfrm>
          <a:off x="14541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139881</xdr:rowOff>
    </xdr:from>
    <xdr:to>
      <xdr:col>81</xdr:col>
      <xdr:colOff>50800</xdr:colOff>
      <xdr:row>34</xdr:row>
      <xdr:rowOff>161108</xdr:rowOff>
    </xdr:to>
    <xdr:cxnSp macro="">
      <xdr:nvCxnSpPr>
        <xdr:cNvPr id="442" name="直線コネクタ 441"/>
        <xdr:cNvCxnSpPr/>
      </xdr:nvCxnSpPr>
      <xdr:spPr>
        <a:xfrm flipV="1">
          <a:off x="14592300" y="596918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59344</xdr:rowOff>
    </xdr:from>
    <xdr:ext cx="405111" cy="259045"/>
    <xdr:sp macro="" textlink="">
      <xdr:nvSpPr>
        <xdr:cNvPr id="443"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44" name="n_2aveValue【一般廃棄物処理施設】&#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35758</xdr:rowOff>
    </xdr:from>
    <xdr:ext cx="405111" cy="259045"/>
    <xdr:sp macro="" textlink="">
      <xdr:nvSpPr>
        <xdr:cNvPr id="445" name="n_1mainValue【一般廃棄物処理施設】&#10;有形固定資産減価償却率"/>
        <xdr:cNvSpPr txBox="1"/>
      </xdr:nvSpPr>
      <xdr:spPr>
        <a:xfrm>
          <a:off x="152660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56985</xdr:rowOff>
    </xdr:from>
    <xdr:ext cx="405111" cy="259045"/>
    <xdr:sp macro="" textlink="">
      <xdr:nvSpPr>
        <xdr:cNvPr id="446" name="n_2mainValue【一般廃棄物処理施設】&#10;有形固定資産減価償却率"/>
        <xdr:cNvSpPr txBox="1"/>
      </xdr:nvSpPr>
      <xdr:spPr>
        <a:xfrm>
          <a:off x="14389744" y="571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0" name="テキスト ボックス 4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2" name="テキスト ボックス 4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4" name="テキスト ボックス 4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6" name="テキスト ボックス 4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68" name="直線コネクタ 467"/>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69"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70" name="直線コネクタ 469"/>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71"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72" name="直線コネクタ 471"/>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73"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74" name="フローチャート: 判断 473"/>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75" name="フローチャート: 判断 474"/>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5110</xdr:rowOff>
    </xdr:from>
    <xdr:to>
      <xdr:col>107</xdr:col>
      <xdr:colOff>101600</xdr:colOff>
      <xdr:row>40</xdr:row>
      <xdr:rowOff>106710</xdr:rowOff>
    </xdr:to>
    <xdr:sp macro="" textlink="">
      <xdr:nvSpPr>
        <xdr:cNvPr id="476" name="フローチャート: 判断 475"/>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114330</xdr:rowOff>
    </xdr:from>
    <xdr:to>
      <xdr:col>116</xdr:col>
      <xdr:colOff>114300</xdr:colOff>
      <xdr:row>37</xdr:row>
      <xdr:rowOff>44480</xdr:rowOff>
    </xdr:to>
    <xdr:sp macro="" textlink="">
      <xdr:nvSpPr>
        <xdr:cNvPr id="482" name="楕円 481"/>
        <xdr:cNvSpPr/>
      </xdr:nvSpPr>
      <xdr:spPr>
        <a:xfrm>
          <a:off x="22110700" y="62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137207</xdr:rowOff>
    </xdr:from>
    <xdr:ext cx="599010" cy="259045"/>
    <xdr:sp macro="" textlink="">
      <xdr:nvSpPr>
        <xdr:cNvPr id="483" name="【一般廃棄物処理施設】&#10;一人当たり有形固定資産（償却資産）額該当値テキスト"/>
        <xdr:cNvSpPr txBox="1"/>
      </xdr:nvSpPr>
      <xdr:spPr>
        <a:xfrm>
          <a:off x="22199600" y="613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130689</xdr:rowOff>
    </xdr:from>
    <xdr:to>
      <xdr:col>112</xdr:col>
      <xdr:colOff>38100</xdr:colOff>
      <xdr:row>37</xdr:row>
      <xdr:rowOff>60839</xdr:rowOff>
    </xdr:to>
    <xdr:sp macro="" textlink="">
      <xdr:nvSpPr>
        <xdr:cNvPr id="484" name="楕円 483"/>
        <xdr:cNvSpPr/>
      </xdr:nvSpPr>
      <xdr:spPr>
        <a:xfrm>
          <a:off x="21272500" y="63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165130</xdr:rowOff>
    </xdr:from>
    <xdr:to>
      <xdr:col>116</xdr:col>
      <xdr:colOff>63500</xdr:colOff>
      <xdr:row>37</xdr:row>
      <xdr:rowOff>10039</xdr:rowOff>
    </xdr:to>
    <xdr:cxnSp macro="">
      <xdr:nvCxnSpPr>
        <xdr:cNvPr id="485" name="直線コネクタ 484"/>
        <xdr:cNvCxnSpPr/>
      </xdr:nvCxnSpPr>
      <xdr:spPr>
        <a:xfrm flipV="1">
          <a:off x="21323300" y="6337330"/>
          <a:ext cx="838200" cy="1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141588</xdr:rowOff>
    </xdr:from>
    <xdr:to>
      <xdr:col>107</xdr:col>
      <xdr:colOff>101600</xdr:colOff>
      <xdr:row>37</xdr:row>
      <xdr:rowOff>71738</xdr:rowOff>
    </xdr:to>
    <xdr:sp macro="" textlink="">
      <xdr:nvSpPr>
        <xdr:cNvPr id="486" name="楕円 485"/>
        <xdr:cNvSpPr/>
      </xdr:nvSpPr>
      <xdr:spPr>
        <a:xfrm>
          <a:off x="20383500" y="631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10039</xdr:rowOff>
    </xdr:from>
    <xdr:to>
      <xdr:col>111</xdr:col>
      <xdr:colOff>177800</xdr:colOff>
      <xdr:row>37</xdr:row>
      <xdr:rowOff>20938</xdr:rowOff>
    </xdr:to>
    <xdr:cxnSp macro="">
      <xdr:nvCxnSpPr>
        <xdr:cNvPr id="487" name="直線コネクタ 486"/>
        <xdr:cNvCxnSpPr/>
      </xdr:nvCxnSpPr>
      <xdr:spPr>
        <a:xfrm flipV="1">
          <a:off x="20434300" y="6353689"/>
          <a:ext cx="889000" cy="1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81025</xdr:rowOff>
    </xdr:from>
    <xdr:ext cx="534377" cy="259045"/>
    <xdr:sp macro="" textlink="">
      <xdr:nvSpPr>
        <xdr:cNvPr id="488" name="n_1aveValue【一般廃棄物処理施設】&#10;一人当たり有形固定資産（償却資産）額"/>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97837</xdr:rowOff>
    </xdr:from>
    <xdr:ext cx="534377" cy="259045"/>
    <xdr:sp macro="" textlink="">
      <xdr:nvSpPr>
        <xdr:cNvPr id="489" name="n_2aveValue【一般廃棄物処理施設】&#10;一人当たり有形固定資産（償却資産）額"/>
        <xdr:cNvSpPr txBox="1"/>
      </xdr:nvSpPr>
      <xdr:spPr>
        <a:xfrm>
          <a:off x="20167111" y="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77366</xdr:rowOff>
    </xdr:from>
    <xdr:ext cx="599010" cy="259045"/>
    <xdr:sp macro="" textlink="">
      <xdr:nvSpPr>
        <xdr:cNvPr id="490" name="n_1mainValue【一般廃棄物処理施設】&#10;一人当たり有形固定資産（償却資産）額"/>
        <xdr:cNvSpPr txBox="1"/>
      </xdr:nvSpPr>
      <xdr:spPr>
        <a:xfrm>
          <a:off x="21011095" y="607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88265</xdr:rowOff>
    </xdr:from>
    <xdr:ext cx="599010" cy="259045"/>
    <xdr:sp macro="" textlink="">
      <xdr:nvSpPr>
        <xdr:cNvPr id="491" name="n_2mainValue【一般廃棄物処理施設】&#10;一人当たり有形固定資産（償却資産）額"/>
        <xdr:cNvSpPr txBox="1"/>
      </xdr:nvSpPr>
      <xdr:spPr>
        <a:xfrm>
          <a:off x="20134795" y="608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2" name="直線コネクタ 50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3" name="テキスト ボックス 50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4" name="直線コネクタ 50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5" name="テキスト ボックス 50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6" name="直線コネクタ 50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7" name="テキスト ボックス 50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8" name="直線コネクタ 50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9" name="テキスト ボックス 50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0" name="直線コネクタ 50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1" name="テキスト ボックス 51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2" name="直線コネクタ 51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3" name="テキスト ボックス 51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5" name="テキスト ボックス 51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517" name="直線コネクタ 516"/>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18"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19" name="直線コネクタ 518"/>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2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1" name="直線コネクタ 52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22"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23" name="フローチャート: 判断 522"/>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24" name="フローチャート: 判断 523"/>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105954</xdr:rowOff>
    </xdr:from>
    <xdr:to>
      <xdr:col>76</xdr:col>
      <xdr:colOff>165100</xdr:colOff>
      <xdr:row>61</xdr:row>
      <xdr:rowOff>36104</xdr:rowOff>
    </xdr:to>
    <xdr:sp macro="" textlink="">
      <xdr:nvSpPr>
        <xdr:cNvPr id="525" name="フローチャート: 判断 524"/>
        <xdr:cNvSpPr/>
      </xdr:nvSpPr>
      <xdr:spPr>
        <a:xfrm>
          <a:off x="14541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6" name="テキスト ボックス 5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101056</xdr:rowOff>
    </xdr:from>
    <xdr:to>
      <xdr:col>85</xdr:col>
      <xdr:colOff>177800</xdr:colOff>
      <xdr:row>59</xdr:row>
      <xdr:rowOff>31206</xdr:rowOff>
    </xdr:to>
    <xdr:sp macro="" textlink="">
      <xdr:nvSpPr>
        <xdr:cNvPr id="531" name="楕円 530"/>
        <xdr:cNvSpPr/>
      </xdr:nvSpPr>
      <xdr:spPr>
        <a:xfrm>
          <a:off x="162687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123933</xdr:rowOff>
    </xdr:from>
    <xdr:ext cx="405111" cy="259045"/>
    <xdr:sp macro="" textlink="">
      <xdr:nvSpPr>
        <xdr:cNvPr id="532" name="【保健センター・保健所】&#10;有形固定資産減価償却率該当値テキスト"/>
        <xdr:cNvSpPr txBox="1"/>
      </xdr:nvSpPr>
      <xdr:spPr>
        <a:xfrm>
          <a:off x="16357600" y="989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122283</xdr:rowOff>
    </xdr:from>
    <xdr:to>
      <xdr:col>81</xdr:col>
      <xdr:colOff>101600</xdr:colOff>
      <xdr:row>59</xdr:row>
      <xdr:rowOff>52433</xdr:rowOff>
    </xdr:to>
    <xdr:sp macro="" textlink="">
      <xdr:nvSpPr>
        <xdr:cNvPr id="533" name="楕円 532"/>
        <xdr:cNvSpPr/>
      </xdr:nvSpPr>
      <xdr:spPr>
        <a:xfrm>
          <a:off x="15430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151856</xdr:rowOff>
    </xdr:from>
    <xdr:to>
      <xdr:col>85</xdr:col>
      <xdr:colOff>127000</xdr:colOff>
      <xdr:row>59</xdr:row>
      <xdr:rowOff>1633</xdr:rowOff>
    </xdr:to>
    <xdr:cxnSp macro="">
      <xdr:nvCxnSpPr>
        <xdr:cNvPr id="534" name="直線コネクタ 533"/>
        <xdr:cNvCxnSpPr/>
      </xdr:nvCxnSpPr>
      <xdr:spPr>
        <a:xfrm flipV="1">
          <a:off x="15481300" y="1009595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146776</xdr:rowOff>
    </xdr:from>
    <xdr:to>
      <xdr:col>76</xdr:col>
      <xdr:colOff>165100</xdr:colOff>
      <xdr:row>59</xdr:row>
      <xdr:rowOff>76926</xdr:rowOff>
    </xdr:to>
    <xdr:sp macro="" textlink="">
      <xdr:nvSpPr>
        <xdr:cNvPr id="535" name="楕円 534"/>
        <xdr:cNvSpPr/>
      </xdr:nvSpPr>
      <xdr:spPr>
        <a:xfrm>
          <a:off x="14541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1633</xdr:rowOff>
    </xdr:from>
    <xdr:to>
      <xdr:col>81</xdr:col>
      <xdr:colOff>50800</xdr:colOff>
      <xdr:row>59</xdr:row>
      <xdr:rowOff>26126</xdr:rowOff>
    </xdr:to>
    <xdr:cxnSp macro="">
      <xdr:nvCxnSpPr>
        <xdr:cNvPr id="536" name="直線コネクタ 535"/>
        <xdr:cNvCxnSpPr/>
      </xdr:nvCxnSpPr>
      <xdr:spPr>
        <a:xfrm flipV="1">
          <a:off x="14592300" y="101171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537"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27231</xdr:rowOff>
    </xdr:from>
    <xdr:ext cx="405111" cy="259045"/>
    <xdr:sp macro="" textlink="">
      <xdr:nvSpPr>
        <xdr:cNvPr id="538" name="n_2aveValue【保健センター・保健所】&#10;有形固定資産減価償却率"/>
        <xdr:cNvSpPr txBox="1"/>
      </xdr:nvSpPr>
      <xdr:spPr>
        <a:xfrm>
          <a:off x="14389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68960</xdr:rowOff>
    </xdr:from>
    <xdr:ext cx="405111" cy="259045"/>
    <xdr:sp macro="" textlink="">
      <xdr:nvSpPr>
        <xdr:cNvPr id="539" name="n_1mainValue【保健センター・保健所】&#10;有形固定資産減価償却率"/>
        <xdr:cNvSpPr txBox="1"/>
      </xdr:nvSpPr>
      <xdr:spPr>
        <a:xfrm>
          <a:off x="15266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93453</xdr:rowOff>
    </xdr:from>
    <xdr:ext cx="405111" cy="259045"/>
    <xdr:sp macro="" textlink="">
      <xdr:nvSpPr>
        <xdr:cNvPr id="540" name="n_2mainValue【保健センター・保健所】&#10;有形固定資産減価償却率"/>
        <xdr:cNvSpPr txBox="1"/>
      </xdr:nvSpPr>
      <xdr:spPr>
        <a:xfrm>
          <a:off x="14389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1" name="直線コネクタ 5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2" name="テキスト ボックス 5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3" name="直線コネクタ 5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4" name="テキスト ボックス 55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5" name="直線コネクタ 5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6" name="テキスト ボックス 55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7" name="直線コネクタ 5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8" name="テキスト ボックス 55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62" name="直線コネクタ 561"/>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63"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64" name="直線コネクタ 563"/>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65"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66" name="直線コネクタ 565"/>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67"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68" name="フローチャート: 判断 567"/>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69" name="フローチャート: 判断 568"/>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56642</xdr:rowOff>
    </xdr:from>
    <xdr:to>
      <xdr:col>107</xdr:col>
      <xdr:colOff>101600</xdr:colOff>
      <xdr:row>59</xdr:row>
      <xdr:rowOff>158242</xdr:rowOff>
    </xdr:to>
    <xdr:sp macro="" textlink="">
      <xdr:nvSpPr>
        <xdr:cNvPr id="570" name="フローチャート: 判断 569"/>
        <xdr:cNvSpPr/>
      </xdr:nvSpPr>
      <xdr:spPr>
        <a:xfrm>
          <a:off x="203835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116078</xdr:rowOff>
    </xdr:from>
    <xdr:to>
      <xdr:col>116</xdr:col>
      <xdr:colOff>114300</xdr:colOff>
      <xdr:row>58</xdr:row>
      <xdr:rowOff>46228</xdr:rowOff>
    </xdr:to>
    <xdr:sp macro="" textlink="">
      <xdr:nvSpPr>
        <xdr:cNvPr id="576" name="楕円 575"/>
        <xdr:cNvSpPr/>
      </xdr:nvSpPr>
      <xdr:spPr>
        <a:xfrm>
          <a:off x="221107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138955</xdr:rowOff>
    </xdr:from>
    <xdr:ext cx="469744" cy="259045"/>
    <xdr:sp macro="" textlink="">
      <xdr:nvSpPr>
        <xdr:cNvPr id="577" name="【保健センター・保健所】&#10;一人当たり面積該当値テキスト"/>
        <xdr:cNvSpPr txBox="1"/>
      </xdr:nvSpPr>
      <xdr:spPr>
        <a:xfrm>
          <a:off x="22199600" y="974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152654</xdr:rowOff>
    </xdr:from>
    <xdr:to>
      <xdr:col>112</xdr:col>
      <xdr:colOff>38100</xdr:colOff>
      <xdr:row>58</xdr:row>
      <xdr:rowOff>82804</xdr:rowOff>
    </xdr:to>
    <xdr:sp macro="" textlink="">
      <xdr:nvSpPr>
        <xdr:cNvPr id="578" name="楕円 577"/>
        <xdr:cNvSpPr/>
      </xdr:nvSpPr>
      <xdr:spPr>
        <a:xfrm>
          <a:off x="212725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166878</xdr:rowOff>
    </xdr:from>
    <xdr:to>
      <xdr:col>116</xdr:col>
      <xdr:colOff>63500</xdr:colOff>
      <xdr:row>58</xdr:row>
      <xdr:rowOff>32004</xdr:rowOff>
    </xdr:to>
    <xdr:cxnSp macro="">
      <xdr:nvCxnSpPr>
        <xdr:cNvPr id="579" name="直線コネクタ 578"/>
        <xdr:cNvCxnSpPr/>
      </xdr:nvCxnSpPr>
      <xdr:spPr>
        <a:xfrm flipV="1">
          <a:off x="21323300" y="99395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170942</xdr:rowOff>
    </xdr:from>
    <xdr:to>
      <xdr:col>107</xdr:col>
      <xdr:colOff>101600</xdr:colOff>
      <xdr:row>58</xdr:row>
      <xdr:rowOff>101092</xdr:rowOff>
    </xdr:to>
    <xdr:sp macro="" textlink="">
      <xdr:nvSpPr>
        <xdr:cNvPr id="580" name="楕円 579"/>
        <xdr:cNvSpPr/>
      </xdr:nvSpPr>
      <xdr:spPr>
        <a:xfrm>
          <a:off x="20383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32004</xdr:rowOff>
    </xdr:from>
    <xdr:to>
      <xdr:col>111</xdr:col>
      <xdr:colOff>177800</xdr:colOff>
      <xdr:row>58</xdr:row>
      <xdr:rowOff>50292</xdr:rowOff>
    </xdr:to>
    <xdr:cxnSp macro="">
      <xdr:nvCxnSpPr>
        <xdr:cNvPr id="581" name="直線コネクタ 580"/>
        <xdr:cNvCxnSpPr/>
      </xdr:nvCxnSpPr>
      <xdr:spPr>
        <a:xfrm flipV="1">
          <a:off x="20434300" y="99761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96791</xdr:rowOff>
    </xdr:from>
    <xdr:ext cx="469744" cy="259045"/>
    <xdr:sp macro="" textlink="">
      <xdr:nvSpPr>
        <xdr:cNvPr id="582"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149369</xdr:rowOff>
    </xdr:from>
    <xdr:ext cx="469744" cy="259045"/>
    <xdr:sp macro="" textlink="">
      <xdr:nvSpPr>
        <xdr:cNvPr id="583" name="n_2aveValue【保健センター・保健所】&#10;一人当たり面積"/>
        <xdr:cNvSpPr txBox="1"/>
      </xdr:nvSpPr>
      <xdr:spPr>
        <a:xfrm>
          <a:off x="20199427" y="1026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99331</xdr:rowOff>
    </xdr:from>
    <xdr:ext cx="469744" cy="259045"/>
    <xdr:sp macro="" textlink="">
      <xdr:nvSpPr>
        <xdr:cNvPr id="584" name="n_1mainValue【保健センター・保健所】&#10;一人当たり面積"/>
        <xdr:cNvSpPr txBox="1"/>
      </xdr:nvSpPr>
      <xdr:spPr>
        <a:xfrm>
          <a:off x="21075727" y="970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117619</xdr:rowOff>
    </xdr:from>
    <xdr:ext cx="469744" cy="259045"/>
    <xdr:sp macro="" textlink="">
      <xdr:nvSpPr>
        <xdr:cNvPr id="585" name="n_2mainValue【保健センター・保健所】&#10;一人当たり面積"/>
        <xdr:cNvSpPr txBox="1"/>
      </xdr:nvSpPr>
      <xdr:spPr>
        <a:xfrm>
          <a:off x="20199427" y="971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6" name="直線コネクタ 5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7" name="テキスト ボックス 59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8" name="直線コネクタ 5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9" name="テキスト ボックス 5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0" name="直線コネクタ 5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1" name="テキスト ボックス 6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2" name="直線コネクタ 6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3" name="テキスト ボックス 6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4" name="直線コネクタ 6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5" name="テキスト ボックス 6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6" name="直線コネクタ 6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7" name="テキスト ボックス 60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9" name="テキスト ボックス 6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611" name="直線コネクタ 610"/>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612"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613" name="直線コネクタ 612"/>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1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15" name="直線コネクタ 61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616"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17" name="フローチャート: 判断 616"/>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618" name="フローチャート: 判断 617"/>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114663</xdr:rowOff>
    </xdr:from>
    <xdr:to>
      <xdr:col>76</xdr:col>
      <xdr:colOff>165100</xdr:colOff>
      <xdr:row>82</xdr:row>
      <xdr:rowOff>44813</xdr:rowOff>
    </xdr:to>
    <xdr:sp macro="" textlink="">
      <xdr:nvSpPr>
        <xdr:cNvPr id="619" name="フローチャート: 判断 618"/>
        <xdr:cNvSpPr/>
      </xdr:nvSpPr>
      <xdr:spPr>
        <a:xfrm>
          <a:off x="14541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103232</xdr:rowOff>
    </xdr:from>
    <xdr:to>
      <xdr:col>85</xdr:col>
      <xdr:colOff>177800</xdr:colOff>
      <xdr:row>84</xdr:row>
      <xdr:rowOff>33382</xdr:rowOff>
    </xdr:to>
    <xdr:sp macro="" textlink="">
      <xdr:nvSpPr>
        <xdr:cNvPr id="625" name="楕円 624"/>
        <xdr:cNvSpPr/>
      </xdr:nvSpPr>
      <xdr:spPr>
        <a:xfrm>
          <a:off x="162687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81659</xdr:rowOff>
    </xdr:from>
    <xdr:ext cx="405111" cy="259045"/>
    <xdr:sp macro="" textlink="">
      <xdr:nvSpPr>
        <xdr:cNvPr id="626" name="【消防施設】&#10;有形固定資産減価償却率該当値テキスト"/>
        <xdr:cNvSpPr txBox="1"/>
      </xdr:nvSpPr>
      <xdr:spPr>
        <a:xfrm>
          <a:off x="16357600"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11793</xdr:rowOff>
    </xdr:from>
    <xdr:to>
      <xdr:col>81</xdr:col>
      <xdr:colOff>101600</xdr:colOff>
      <xdr:row>84</xdr:row>
      <xdr:rowOff>113393</xdr:rowOff>
    </xdr:to>
    <xdr:sp macro="" textlink="">
      <xdr:nvSpPr>
        <xdr:cNvPr id="627" name="楕円 626"/>
        <xdr:cNvSpPr/>
      </xdr:nvSpPr>
      <xdr:spPr>
        <a:xfrm>
          <a:off x="15430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154032</xdr:rowOff>
    </xdr:from>
    <xdr:to>
      <xdr:col>85</xdr:col>
      <xdr:colOff>127000</xdr:colOff>
      <xdr:row>84</xdr:row>
      <xdr:rowOff>62593</xdr:rowOff>
    </xdr:to>
    <xdr:cxnSp macro="">
      <xdr:nvCxnSpPr>
        <xdr:cNvPr id="628" name="直線コネクタ 627"/>
        <xdr:cNvCxnSpPr/>
      </xdr:nvCxnSpPr>
      <xdr:spPr>
        <a:xfrm flipV="1">
          <a:off x="15481300" y="14384382"/>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88537</xdr:rowOff>
    </xdr:from>
    <xdr:to>
      <xdr:col>76</xdr:col>
      <xdr:colOff>165100</xdr:colOff>
      <xdr:row>85</xdr:row>
      <xdr:rowOff>18687</xdr:rowOff>
    </xdr:to>
    <xdr:sp macro="" textlink="">
      <xdr:nvSpPr>
        <xdr:cNvPr id="629" name="楕円 628"/>
        <xdr:cNvSpPr/>
      </xdr:nvSpPr>
      <xdr:spPr>
        <a:xfrm>
          <a:off x="14541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62593</xdr:rowOff>
    </xdr:from>
    <xdr:to>
      <xdr:col>81</xdr:col>
      <xdr:colOff>50800</xdr:colOff>
      <xdr:row>84</xdr:row>
      <xdr:rowOff>139337</xdr:rowOff>
    </xdr:to>
    <xdr:cxnSp macro="">
      <xdr:nvCxnSpPr>
        <xdr:cNvPr id="630" name="直線コネクタ 629"/>
        <xdr:cNvCxnSpPr/>
      </xdr:nvCxnSpPr>
      <xdr:spPr>
        <a:xfrm flipV="1">
          <a:off x="14592300" y="14464393"/>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631"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61340</xdr:rowOff>
    </xdr:from>
    <xdr:ext cx="405111" cy="259045"/>
    <xdr:sp macro="" textlink="">
      <xdr:nvSpPr>
        <xdr:cNvPr id="632" name="n_2aveValue【消防施設】&#10;有形固定資産減価償却率"/>
        <xdr:cNvSpPr txBox="1"/>
      </xdr:nvSpPr>
      <xdr:spPr>
        <a:xfrm>
          <a:off x="14389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104520</xdr:rowOff>
    </xdr:from>
    <xdr:ext cx="405111" cy="259045"/>
    <xdr:sp macro="" textlink="">
      <xdr:nvSpPr>
        <xdr:cNvPr id="633" name="n_1mainValue【消防施設】&#10;有形固定資産減価償却率"/>
        <xdr:cNvSpPr txBox="1"/>
      </xdr:nvSpPr>
      <xdr:spPr>
        <a:xfrm>
          <a:off x="15266044"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9814</xdr:rowOff>
    </xdr:from>
    <xdr:ext cx="405111" cy="259045"/>
    <xdr:sp macro="" textlink="">
      <xdr:nvSpPr>
        <xdr:cNvPr id="634" name="n_2mainValue【消防施設】&#10;有形固定資産減価償却率"/>
        <xdr:cNvSpPr txBox="1"/>
      </xdr:nvSpPr>
      <xdr:spPr>
        <a:xfrm>
          <a:off x="143897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3" name="テキスト ボックス 6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4" name="直線コネクタ 6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5" name="直線コネクタ 6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6" name="テキスト ボックス 6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7" name="直線コネクタ 6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8" name="テキスト ボックス 6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9" name="直線コネクタ 6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0" name="テキスト ボックス 6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1" name="直線コネクタ 6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2" name="テキスト ボックス 6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3" name="直線コネクタ 6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4" name="テキスト ボックス 6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5" name="直線コネクタ 6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6" name="テキスト ボックス 6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58" name="直線コネクタ 657"/>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59"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60" name="直線コネクタ 659"/>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61"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62" name="直線コネクタ 661"/>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63"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64" name="フローチャート: 判断 663"/>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65" name="フローチャート: 判断 664"/>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33020</xdr:rowOff>
    </xdr:from>
    <xdr:to>
      <xdr:col>107</xdr:col>
      <xdr:colOff>101600</xdr:colOff>
      <xdr:row>83</xdr:row>
      <xdr:rowOff>134620</xdr:rowOff>
    </xdr:to>
    <xdr:sp macro="" textlink="">
      <xdr:nvSpPr>
        <xdr:cNvPr id="666" name="フローチャート: 判断 665"/>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7" name="テキスト ボックス 6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8" name="テキスト ボックス 6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9" name="テキスト ボックス 6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0" name="テキスト ボックス 6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1" name="テキスト ボックス 6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101600</xdr:rowOff>
    </xdr:from>
    <xdr:to>
      <xdr:col>116</xdr:col>
      <xdr:colOff>114300</xdr:colOff>
      <xdr:row>82</xdr:row>
      <xdr:rowOff>31750</xdr:rowOff>
    </xdr:to>
    <xdr:sp macro="" textlink="">
      <xdr:nvSpPr>
        <xdr:cNvPr id="672" name="楕円 671"/>
        <xdr:cNvSpPr/>
      </xdr:nvSpPr>
      <xdr:spPr>
        <a:xfrm>
          <a:off x="22110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124477</xdr:rowOff>
    </xdr:from>
    <xdr:ext cx="469744" cy="259045"/>
    <xdr:sp macro="" textlink="">
      <xdr:nvSpPr>
        <xdr:cNvPr id="673" name="【消防施設】&#10;一人当たり面積該当値テキスト"/>
        <xdr:cNvSpPr txBox="1"/>
      </xdr:nvSpPr>
      <xdr:spPr>
        <a:xfrm>
          <a:off x="22199600"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109220</xdr:rowOff>
    </xdr:from>
    <xdr:to>
      <xdr:col>112</xdr:col>
      <xdr:colOff>38100</xdr:colOff>
      <xdr:row>82</xdr:row>
      <xdr:rowOff>39370</xdr:rowOff>
    </xdr:to>
    <xdr:sp macro="" textlink="">
      <xdr:nvSpPr>
        <xdr:cNvPr id="674" name="楕円 673"/>
        <xdr:cNvSpPr/>
      </xdr:nvSpPr>
      <xdr:spPr>
        <a:xfrm>
          <a:off x="21272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152400</xdr:rowOff>
    </xdr:from>
    <xdr:to>
      <xdr:col>116</xdr:col>
      <xdr:colOff>63500</xdr:colOff>
      <xdr:row>81</xdr:row>
      <xdr:rowOff>160020</xdr:rowOff>
    </xdr:to>
    <xdr:cxnSp macro="">
      <xdr:nvCxnSpPr>
        <xdr:cNvPr id="675" name="直線コネクタ 674"/>
        <xdr:cNvCxnSpPr/>
      </xdr:nvCxnSpPr>
      <xdr:spPr>
        <a:xfrm flipV="1">
          <a:off x="21323300" y="140398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116839</xdr:rowOff>
    </xdr:from>
    <xdr:to>
      <xdr:col>107</xdr:col>
      <xdr:colOff>101600</xdr:colOff>
      <xdr:row>82</xdr:row>
      <xdr:rowOff>46989</xdr:rowOff>
    </xdr:to>
    <xdr:sp macro="" textlink="">
      <xdr:nvSpPr>
        <xdr:cNvPr id="676" name="楕円 675"/>
        <xdr:cNvSpPr/>
      </xdr:nvSpPr>
      <xdr:spPr>
        <a:xfrm>
          <a:off x="20383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160020</xdr:rowOff>
    </xdr:from>
    <xdr:to>
      <xdr:col>111</xdr:col>
      <xdr:colOff>177800</xdr:colOff>
      <xdr:row>81</xdr:row>
      <xdr:rowOff>167639</xdr:rowOff>
    </xdr:to>
    <xdr:cxnSp macro="">
      <xdr:nvCxnSpPr>
        <xdr:cNvPr id="677" name="直線コネクタ 676"/>
        <xdr:cNvCxnSpPr/>
      </xdr:nvCxnSpPr>
      <xdr:spPr>
        <a:xfrm flipV="1">
          <a:off x="20434300" y="140474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78"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125747</xdr:rowOff>
    </xdr:from>
    <xdr:ext cx="469744" cy="259045"/>
    <xdr:sp macro="" textlink="">
      <xdr:nvSpPr>
        <xdr:cNvPr id="679" name="n_2aveValue【消防施設】&#10;一人当たり面積"/>
        <xdr:cNvSpPr txBox="1"/>
      </xdr:nvSpPr>
      <xdr:spPr>
        <a:xfrm>
          <a:off x="20199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55897</xdr:rowOff>
    </xdr:from>
    <xdr:ext cx="469744" cy="259045"/>
    <xdr:sp macro="" textlink="">
      <xdr:nvSpPr>
        <xdr:cNvPr id="680" name="n_1mainValue【消防施設】&#10;一人当たり面積"/>
        <xdr:cNvSpPr txBox="1"/>
      </xdr:nvSpPr>
      <xdr:spPr>
        <a:xfrm>
          <a:off x="21075727" y="1377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63516</xdr:rowOff>
    </xdr:from>
    <xdr:ext cx="469744" cy="259045"/>
    <xdr:sp macro="" textlink="">
      <xdr:nvSpPr>
        <xdr:cNvPr id="681" name="n_2mainValue【消防施設】&#10;一人当たり面積"/>
        <xdr:cNvSpPr txBox="1"/>
      </xdr:nvSpPr>
      <xdr:spPr>
        <a:xfrm>
          <a:off x="20199427" y="1377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2" name="直線コネクタ 6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3" name="テキスト ボックス 6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4" name="直線コネクタ 6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5" name="テキスト ボックス 6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6" name="直線コネクタ 6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7" name="テキスト ボックス 6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8" name="直線コネクタ 6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9" name="テキスト ボックス 6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0" name="直線コネクタ 6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1" name="テキスト ボックス 7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2" name="直線コネクタ 7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3" name="テキスト ボックス 7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5" name="テキスト ボックス 7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707" name="直線コネクタ 706"/>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08"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09" name="直線コネクタ 708"/>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1" name="直線コネクタ 71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712"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13" name="フローチャート: 判断 712"/>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714" name="フローチャート: 判断 713"/>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xdr:rowOff>
    </xdr:from>
    <xdr:to>
      <xdr:col>76</xdr:col>
      <xdr:colOff>165100</xdr:colOff>
      <xdr:row>104</xdr:row>
      <xdr:rowOff>117202</xdr:rowOff>
    </xdr:to>
    <xdr:sp macro="" textlink="">
      <xdr:nvSpPr>
        <xdr:cNvPr id="715" name="フローチャート: 判断 714"/>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6" name="テキスト ボックス 7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7" name="テキスト ボックス 7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8" name="テキスト ボックス 7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9" name="テキスト ボックス 7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0" name="テキスト ボックス 7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115207</xdr:rowOff>
    </xdr:from>
    <xdr:to>
      <xdr:col>85</xdr:col>
      <xdr:colOff>177800</xdr:colOff>
      <xdr:row>108</xdr:row>
      <xdr:rowOff>45357</xdr:rowOff>
    </xdr:to>
    <xdr:sp macro="" textlink="">
      <xdr:nvSpPr>
        <xdr:cNvPr id="721" name="楕円 720"/>
        <xdr:cNvSpPr/>
      </xdr:nvSpPr>
      <xdr:spPr>
        <a:xfrm>
          <a:off x="162687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30134</xdr:rowOff>
    </xdr:from>
    <xdr:ext cx="405111" cy="259045"/>
    <xdr:sp macro="" textlink="">
      <xdr:nvSpPr>
        <xdr:cNvPr id="722" name="【庁舎】&#10;有形固定資産減価償却率該当値テキスト"/>
        <xdr:cNvSpPr txBox="1"/>
      </xdr:nvSpPr>
      <xdr:spPr>
        <a:xfrm>
          <a:off x="16357600" y="1837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74386</xdr:rowOff>
    </xdr:from>
    <xdr:to>
      <xdr:col>81</xdr:col>
      <xdr:colOff>101600</xdr:colOff>
      <xdr:row>103</xdr:row>
      <xdr:rowOff>4536</xdr:rowOff>
    </xdr:to>
    <xdr:sp macro="" textlink="">
      <xdr:nvSpPr>
        <xdr:cNvPr id="723" name="楕円 722"/>
        <xdr:cNvSpPr/>
      </xdr:nvSpPr>
      <xdr:spPr>
        <a:xfrm>
          <a:off x="15430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125186</xdr:rowOff>
    </xdr:from>
    <xdr:to>
      <xdr:col>85</xdr:col>
      <xdr:colOff>127000</xdr:colOff>
      <xdr:row>107</xdr:row>
      <xdr:rowOff>166007</xdr:rowOff>
    </xdr:to>
    <xdr:cxnSp macro="">
      <xdr:nvCxnSpPr>
        <xdr:cNvPr id="724" name="直線コネクタ 723"/>
        <xdr:cNvCxnSpPr/>
      </xdr:nvCxnSpPr>
      <xdr:spPr>
        <a:xfrm>
          <a:off x="15481300" y="17613086"/>
          <a:ext cx="838200" cy="89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71120</xdr:rowOff>
    </xdr:from>
    <xdr:to>
      <xdr:col>76</xdr:col>
      <xdr:colOff>165100</xdr:colOff>
      <xdr:row>103</xdr:row>
      <xdr:rowOff>1270</xdr:rowOff>
    </xdr:to>
    <xdr:sp macro="" textlink="">
      <xdr:nvSpPr>
        <xdr:cNvPr id="725" name="楕円 724"/>
        <xdr:cNvSpPr/>
      </xdr:nvSpPr>
      <xdr:spPr>
        <a:xfrm>
          <a:off x="14541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102</xdr:row>
      <xdr:rowOff>125186</xdr:rowOff>
    </xdr:to>
    <xdr:cxnSp macro="">
      <xdr:nvCxnSpPr>
        <xdr:cNvPr id="726" name="直線コネクタ 725"/>
        <xdr:cNvCxnSpPr/>
      </xdr:nvCxnSpPr>
      <xdr:spPr>
        <a:xfrm>
          <a:off x="14592300" y="176098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727"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108329</xdr:rowOff>
    </xdr:from>
    <xdr:ext cx="405111" cy="259045"/>
    <xdr:sp macro="" textlink="">
      <xdr:nvSpPr>
        <xdr:cNvPr id="728" name="n_2aveValue【庁舎】&#10;有形固定資産減価償却率"/>
        <xdr:cNvSpPr txBox="1"/>
      </xdr:nvSpPr>
      <xdr:spPr>
        <a:xfrm>
          <a:off x="14389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21063</xdr:rowOff>
    </xdr:from>
    <xdr:ext cx="405111" cy="259045"/>
    <xdr:sp macro="" textlink="">
      <xdr:nvSpPr>
        <xdr:cNvPr id="729" name="n_1mainValue【庁舎】&#10;有形固定資産減価償却率"/>
        <xdr:cNvSpPr txBox="1"/>
      </xdr:nvSpPr>
      <xdr:spPr>
        <a:xfrm>
          <a:off x="152660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730" name="n_2mainValue【庁舎】&#10;有形固定資産減価償却率"/>
        <xdr:cNvSpPr txBox="1"/>
      </xdr:nvSpPr>
      <xdr:spPr>
        <a:xfrm>
          <a:off x="14389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1" name="正方形/長方形 7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2" name="正方形/長方形 7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3" name="正方形/長方形 7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4" name="正方形/長方形 7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5" name="正方形/長方形 7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6" name="正方形/長方形 7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7" name="正方形/長方形 7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8" name="正方形/長方形 7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9" name="テキスト ボックス 7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0" name="直線コネクタ 7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1" name="直線コネクタ 74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2" name="テキスト ボックス 74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3" name="直線コネクタ 74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4" name="テキスト ボックス 74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5" name="直線コネクタ 74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6" name="テキスト ボックス 74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7" name="直線コネクタ 74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8" name="テキスト ボックス 74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9" name="直線コネクタ 74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0" name="テキスト ボックス 74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54" name="直線コネクタ 753"/>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55"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56" name="直線コネクタ 755"/>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57"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58" name="直線コネクタ 757"/>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759" name="【庁舎】&#10;一人当たり面積平均値テキスト"/>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60" name="フローチャート: 判断 759"/>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61" name="フローチャート: 判断 760"/>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166370</xdr:rowOff>
    </xdr:from>
    <xdr:to>
      <xdr:col>107</xdr:col>
      <xdr:colOff>101600</xdr:colOff>
      <xdr:row>105</xdr:row>
      <xdr:rowOff>96520</xdr:rowOff>
    </xdr:to>
    <xdr:sp macro="" textlink="">
      <xdr:nvSpPr>
        <xdr:cNvPr id="762" name="フローチャート: 判断 761"/>
        <xdr:cNvSpPr/>
      </xdr:nvSpPr>
      <xdr:spPr>
        <a:xfrm>
          <a:off x="2038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168275</xdr:rowOff>
    </xdr:from>
    <xdr:to>
      <xdr:col>116</xdr:col>
      <xdr:colOff>114300</xdr:colOff>
      <xdr:row>105</xdr:row>
      <xdr:rowOff>98425</xdr:rowOff>
    </xdr:to>
    <xdr:sp macro="" textlink="">
      <xdr:nvSpPr>
        <xdr:cNvPr id="768" name="楕円 767"/>
        <xdr:cNvSpPr/>
      </xdr:nvSpPr>
      <xdr:spPr>
        <a:xfrm>
          <a:off x="221107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146702</xdr:rowOff>
    </xdr:from>
    <xdr:ext cx="469744" cy="259045"/>
    <xdr:sp macro="" textlink="">
      <xdr:nvSpPr>
        <xdr:cNvPr id="769" name="【庁舎】&#10;一人当たり面積該当値テキスト"/>
        <xdr:cNvSpPr txBox="1"/>
      </xdr:nvSpPr>
      <xdr:spPr>
        <a:xfrm>
          <a:off x="22199600" y="17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770" name="楕円 769"/>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47625</xdr:rowOff>
    </xdr:from>
    <xdr:to>
      <xdr:col>116</xdr:col>
      <xdr:colOff>63500</xdr:colOff>
      <xdr:row>106</xdr:row>
      <xdr:rowOff>87630</xdr:rowOff>
    </xdr:to>
    <xdr:cxnSp macro="">
      <xdr:nvCxnSpPr>
        <xdr:cNvPr id="771" name="直線コネクタ 770"/>
        <xdr:cNvCxnSpPr/>
      </xdr:nvCxnSpPr>
      <xdr:spPr>
        <a:xfrm flipV="1">
          <a:off x="21323300" y="18049875"/>
          <a:ext cx="8382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149225</xdr:rowOff>
    </xdr:from>
    <xdr:to>
      <xdr:col>107</xdr:col>
      <xdr:colOff>101600</xdr:colOff>
      <xdr:row>106</xdr:row>
      <xdr:rowOff>79375</xdr:rowOff>
    </xdr:to>
    <xdr:sp macro="" textlink="">
      <xdr:nvSpPr>
        <xdr:cNvPr id="772" name="楕円 771"/>
        <xdr:cNvSpPr/>
      </xdr:nvSpPr>
      <xdr:spPr>
        <a:xfrm>
          <a:off x="20383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28575</xdr:rowOff>
    </xdr:from>
    <xdr:to>
      <xdr:col>111</xdr:col>
      <xdr:colOff>177800</xdr:colOff>
      <xdr:row>106</xdr:row>
      <xdr:rowOff>87630</xdr:rowOff>
    </xdr:to>
    <xdr:cxnSp macro="">
      <xdr:nvCxnSpPr>
        <xdr:cNvPr id="773" name="直線コネクタ 772"/>
        <xdr:cNvCxnSpPr/>
      </xdr:nvCxnSpPr>
      <xdr:spPr>
        <a:xfrm>
          <a:off x="20434300" y="182022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101616</xdr:rowOff>
    </xdr:from>
    <xdr:ext cx="469744" cy="259045"/>
    <xdr:sp macro="" textlink="">
      <xdr:nvSpPr>
        <xdr:cNvPr id="774"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113047</xdr:rowOff>
    </xdr:from>
    <xdr:ext cx="469744" cy="259045"/>
    <xdr:sp macro="" textlink="">
      <xdr:nvSpPr>
        <xdr:cNvPr id="775" name="n_2aveValue【庁舎】&#10;一人当たり面積"/>
        <xdr:cNvSpPr txBox="1"/>
      </xdr:nvSpPr>
      <xdr:spPr>
        <a:xfrm>
          <a:off x="20199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129557</xdr:rowOff>
    </xdr:from>
    <xdr:ext cx="469744" cy="259045"/>
    <xdr:sp macro="" textlink="">
      <xdr:nvSpPr>
        <xdr:cNvPr id="776" name="n_1mainValue【庁舎】&#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70502</xdr:rowOff>
    </xdr:from>
    <xdr:ext cx="469744" cy="259045"/>
    <xdr:sp macro="" textlink="">
      <xdr:nvSpPr>
        <xdr:cNvPr id="777" name="n_2mainValue【庁舎】&#10;一人当たり面積"/>
        <xdr:cNvSpPr txBox="1"/>
      </xdr:nvSpPr>
      <xdr:spPr>
        <a:xfrm>
          <a:off x="20199427" y="182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有形固定資産減価償却率が類似団体と比較して比率が高くなっている施設は、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年度以降計画的に耐震補強工事を行い長寿命化対策を行う予定であるが、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は耐震基準も満たしており大規模改修の予定はない。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は、民間への譲渡を進めている。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は、建て替えにより比率が下がっている。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39,409
39,223
420.93
27,845,499
27,481,499
309,723
14,303,267
38,479,021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財政力指数は類似団体平均値と同様に、横ばいである。今後とも市税の収納率向上のほか人口対策事業、地域創生事業に取組み、自主財源の確保に努める。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75142</xdr:rowOff>
    </xdr:to>
    <xdr:cxnSp macro="">
      <xdr:nvCxnSpPr>
        <xdr:cNvPr id="69" name="直線コネクタ 68"/>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75142</xdr:rowOff>
    </xdr:to>
    <xdr:cxnSp macro="">
      <xdr:nvCxnSpPr>
        <xdr:cNvPr id="72" name="直線コネクタ 71"/>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75142</xdr:rowOff>
    </xdr:to>
    <xdr:cxnSp macro="">
      <xdr:nvCxnSpPr>
        <xdr:cNvPr id="75" name="直線コネクタ 74"/>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95250</xdr:rowOff>
    </xdr:to>
    <xdr:cxnSp macro="">
      <xdr:nvCxnSpPr>
        <xdr:cNvPr id="78" name="直線コネクタ 77"/>
        <xdr:cNvCxnSpPr/>
      </xdr:nvCxnSpPr>
      <xdr:spPr>
        <a:xfrm flipV="1">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収入は、普通交付税が減となったが、地方税、各種交付金が増となり、全体ではほぼ横ばいとなった。分子である歳出経常一般財源は、人件費、公債費が増となったが、補助費、繰出金が減となり、全体では減となった。結果として、分子である歳出に充当される経常一般財源がほぼ横ばいであったため、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今後は、大型建設事業に伴い発行した地方債による公債費やその維持管理費の増に加え、定住支援策の見直し、人件費の増が見込まれるため、より一層の経常経費の縮減を図っていく。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75142</xdr:rowOff>
    </xdr:from>
    <xdr:to>
      <xdr:col>23</xdr:col>
      <xdr:colOff>133350</xdr:colOff>
      <xdr:row>61</xdr:row>
      <xdr:rowOff>99271</xdr:rowOff>
    </xdr:to>
    <xdr:cxnSp macro="">
      <xdr:nvCxnSpPr>
        <xdr:cNvPr id="132" name="直線コネクタ 131"/>
        <xdr:cNvCxnSpPr/>
      </xdr:nvCxnSpPr>
      <xdr:spPr>
        <a:xfrm flipV="1">
          <a:off x="4114800" y="10533592"/>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99271</xdr:rowOff>
    </xdr:from>
    <xdr:to>
      <xdr:col>19</xdr:col>
      <xdr:colOff>133350</xdr:colOff>
      <xdr:row>62</xdr:row>
      <xdr:rowOff>24342</xdr:rowOff>
    </xdr:to>
    <xdr:cxnSp macro="">
      <xdr:nvCxnSpPr>
        <xdr:cNvPr id="135" name="直線コネクタ 134"/>
        <xdr:cNvCxnSpPr/>
      </xdr:nvCxnSpPr>
      <xdr:spPr>
        <a:xfrm flipV="1">
          <a:off x="3225800" y="1055772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75142</xdr:rowOff>
    </xdr:from>
    <xdr:to>
      <xdr:col>15</xdr:col>
      <xdr:colOff>82550</xdr:colOff>
      <xdr:row>62</xdr:row>
      <xdr:rowOff>24342</xdr:rowOff>
    </xdr:to>
    <xdr:cxnSp macro="">
      <xdr:nvCxnSpPr>
        <xdr:cNvPr id="138" name="直線コネクタ 137"/>
        <xdr:cNvCxnSpPr/>
      </xdr:nvCxnSpPr>
      <xdr:spPr>
        <a:xfrm>
          <a:off x="2336800" y="1053359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113877</xdr:rowOff>
    </xdr:from>
    <xdr:to>
      <xdr:col>15</xdr:col>
      <xdr:colOff>133350</xdr:colOff>
      <xdr:row>60</xdr:row>
      <xdr:rowOff>44027</xdr:rowOff>
    </xdr:to>
    <xdr:sp macro="" textlink="">
      <xdr:nvSpPr>
        <xdr:cNvPr id="139" name="フローチャート: 判断 138"/>
        <xdr:cNvSpPr/>
      </xdr:nvSpPr>
      <xdr:spPr>
        <a:xfrm>
          <a:off x="3175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54204</xdr:rowOff>
    </xdr:from>
    <xdr:ext cx="762000" cy="259045"/>
    <xdr:sp macro="" textlink="">
      <xdr:nvSpPr>
        <xdr:cNvPr id="140" name="テキスト ボックス 139"/>
        <xdr:cNvSpPr txBox="1"/>
      </xdr:nvSpPr>
      <xdr:spPr>
        <a:xfrm>
          <a:off x="2844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150071</xdr:rowOff>
    </xdr:from>
    <xdr:to>
      <xdr:col>11</xdr:col>
      <xdr:colOff>31750</xdr:colOff>
      <xdr:row>61</xdr:row>
      <xdr:rowOff>75142</xdr:rowOff>
    </xdr:to>
    <xdr:cxnSp macro="">
      <xdr:nvCxnSpPr>
        <xdr:cNvPr id="141" name="直線コネクタ 140"/>
        <xdr:cNvCxnSpPr/>
      </xdr:nvCxnSpPr>
      <xdr:spPr>
        <a:xfrm>
          <a:off x="1447800" y="1043707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158115</xdr:rowOff>
    </xdr:from>
    <xdr:to>
      <xdr:col>11</xdr:col>
      <xdr:colOff>82550</xdr:colOff>
      <xdr:row>60</xdr:row>
      <xdr:rowOff>88265</xdr:rowOff>
    </xdr:to>
    <xdr:sp macro="" textlink="">
      <xdr:nvSpPr>
        <xdr:cNvPr id="142" name="フローチャート: 判断 141"/>
        <xdr:cNvSpPr/>
      </xdr:nvSpPr>
      <xdr:spPr>
        <a:xfrm>
          <a:off x="2286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98442</xdr:rowOff>
    </xdr:from>
    <xdr:ext cx="762000" cy="259045"/>
    <xdr:sp macro="" textlink="">
      <xdr:nvSpPr>
        <xdr:cNvPr id="143" name="テキスト ボックス 142"/>
        <xdr:cNvSpPr txBox="1"/>
      </xdr:nvSpPr>
      <xdr:spPr>
        <a:xfrm>
          <a:off x="1955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44" name="フローチャート: 判断 143"/>
        <xdr:cNvSpPr/>
      </xdr:nvSpPr>
      <xdr:spPr>
        <a:xfrm>
          <a:off x="1397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45" name="テキスト ボックス 144"/>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24342</xdr:rowOff>
    </xdr:from>
    <xdr:to>
      <xdr:col>23</xdr:col>
      <xdr:colOff>184150</xdr:colOff>
      <xdr:row>61</xdr:row>
      <xdr:rowOff>125942</xdr:rowOff>
    </xdr:to>
    <xdr:sp macro="" textlink="">
      <xdr:nvSpPr>
        <xdr:cNvPr id="151" name="楕円 150"/>
        <xdr:cNvSpPr/>
      </xdr:nvSpPr>
      <xdr:spPr>
        <a:xfrm>
          <a:off x="4902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167869</xdr:rowOff>
    </xdr:from>
    <xdr:ext cx="762000" cy="259045"/>
    <xdr:sp macro="" textlink="">
      <xdr:nvSpPr>
        <xdr:cNvPr id="152" name="財政構造の弾力性該当値テキスト"/>
        <xdr:cNvSpPr txBox="1"/>
      </xdr:nvSpPr>
      <xdr:spPr>
        <a:xfrm>
          <a:off x="5041900" y="104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48471</xdr:rowOff>
    </xdr:from>
    <xdr:to>
      <xdr:col>19</xdr:col>
      <xdr:colOff>184150</xdr:colOff>
      <xdr:row>61</xdr:row>
      <xdr:rowOff>150071</xdr:rowOff>
    </xdr:to>
    <xdr:sp macro="" textlink="">
      <xdr:nvSpPr>
        <xdr:cNvPr id="153" name="楕円 152"/>
        <xdr:cNvSpPr/>
      </xdr:nvSpPr>
      <xdr:spPr>
        <a:xfrm>
          <a:off x="4064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134848</xdr:rowOff>
    </xdr:from>
    <xdr:ext cx="736600" cy="259045"/>
    <xdr:sp macro="" textlink="">
      <xdr:nvSpPr>
        <xdr:cNvPr id="154" name="テキスト ボックス 153"/>
        <xdr:cNvSpPr txBox="1"/>
      </xdr:nvSpPr>
      <xdr:spPr>
        <a:xfrm>
          <a:off x="3733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144992</xdr:rowOff>
    </xdr:from>
    <xdr:to>
      <xdr:col>15</xdr:col>
      <xdr:colOff>133350</xdr:colOff>
      <xdr:row>62</xdr:row>
      <xdr:rowOff>75142</xdr:rowOff>
    </xdr:to>
    <xdr:sp macro="" textlink="">
      <xdr:nvSpPr>
        <xdr:cNvPr id="155" name="楕円 154"/>
        <xdr:cNvSpPr/>
      </xdr:nvSpPr>
      <xdr:spPr>
        <a:xfrm>
          <a:off x="3175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59919</xdr:rowOff>
    </xdr:from>
    <xdr:ext cx="762000" cy="259045"/>
    <xdr:sp macro="" textlink="">
      <xdr:nvSpPr>
        <xdr:cNvPr id="156" name="テキスト ボックス 155"/>
        <xdr:cNvSpPr txBox="1"/>
      </xdr:nvSpPr>
      <xdr:spPr>
        <a:xfrm>
          <a:off x="2844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24342</xdr:rowOff>
    </xdr:from>
    <xdr:to>
      <xdr:col>11</xdr:col>
      <xdr:colOff>82550</xdr:colOff>
      <xdr:row>61</xdr:row>
      <xdr:rowOff>125942</xdr:rowOff>
    </xdr:to>
    <xdr:sp macro="" textlink="">
      <xdr:nvSpPr>
        <xdr:cNvPr id="157" name="楕円 156"/>
        <xdr:cNvSpPr/>
      </xdr:nvSpPr>
      <xdr:spPr>
        <a:xfrm>
          <a:off x="2286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110719</xdr:rowOff>
    </xdr:from>
    <xdr:ext cx="762000" cy="259045"/>
    <xdr:sp macro="" textlink="">
      <xdr:nvSpPr>
        <xdr:cNvPr id="158" name="テキスト ボックス 157"/>
        <xdr:cNvSpPr txBox="1"/>
      </xdr:nvSpPr>
      <xdr:spPr>
        <a:xfrm>
          <a:off x="1955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99271</xdr:rowOff>
    </xdr:from>
    <xdr:to>
      <xdr:col>7</xdr:col>
      <xdr:colOff>31750</xdr:colOff>
      <xdr:row>61</xdr:row>
      <xdr:rowOff>29421</xdr:rowOff>
    </xdr:to>
    <xdr:sp macro="" textlink="">
      <xdr:nvSpPr>
        <xdr:cNvPr id="159" name="楕円 158"/>
        <xdr:cNvSpPr/>
      </xdr:nvSpPr>
      <xdr:spPr>
        <a:xfrm>
          <a:off x="1397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14198</xdr:rowOff>
    </xdr:from>
    <xdr:ext cx="762000" cy="259045"/>
    <xdr:sp macro="" textlink="">
      <xdr:nvSpPr>
        <xdr:cNvPr id="160" name="テキスト ボックス 159"/>
        <xdr:cNvSpPr txBox="1"/>
      </xdr:nvSpPr>
      <xdr:spPr>
        <a:xfrm>
          <a:off x="1066800" y="104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が、類似団体と比較して大きく上回っているのは、人件費が主な要因となっている。特に公立の認定こども園・保育所が多いこと、自校で給食を提供している学校が多いこと、市域が広いため消防署に分署を配置していることなどが職員数の多さにつながっている。また、人口が年々減少していることも数値の悪化を招いている。今後も直営施設の民間への譲渡や、公設民営、指定管理などによる民間への委託、給食センター方式への移行、再任用制度の活用など、人件費・物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137792</xdr:rowOff>
    </xdr:from>
    <xdr:to>
      <xdr:col>23</xdr:col>
      <xdr:colOff>133350</xdr:colOff>
      <xdr:row>85</xdr:row>
      <xdr:rowOff>55212</xdr:rowOff>
    </xdr:to>
    <xdr:cxnSp macro="">
      <xdr:nvCxnSpPr>
        <xdr:cNvPr id="195" name="直線コネクタ 194"/>
        <xdr:cNvCxnSpPr/>
      </xdr:nvCxnSpPr>
      <xdr:spPr>
        <a:xfrm>
          <a:off x="4114800" y="14539592"/>
          <a:ext cx="838200" cy="8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137792</xdr:rowOff>
    </xdr:from>
    <xdr:to>
      <xdr:col>19</xdr:col>
      <xdr:colOff>133350</xdr:colOff>
      <xdr:row>84</xdr:row>
      <xdr:rowOff>155166</xdr:rowOff>
    </xdr:to>
    <xdr:cxnSp macro="">
      <xdr:nvCxnSpPr>
        <xdr:cNvPr id="198" name="直線コネクタ 197"/>
        <xdr:cNvCxnSpPr/>
      </xdr:nvCxnSpPr>
      <xdr:spPr>
        <a:xfrm flipV="1">
          <a:off x="3225800" y="1453959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28660</xdr:rowOff>
    </xdr:from>
    <xdr:to>
      <xdr:col>15</xdr:col>
      <xdr:colOff>82550</xdr:colOff>
      <xdr:row>84</xdr:row>
      <xdr:rowOff>155166</xdr:rowOff>
    </xdr:to>
    <xdr:cxnSp macro="">
      <xdr:nvCxnSpPr>
        <xdr:cNvPr id="201" name="直線コネクタ 200"/>
        <xdr:cNvCxnSpPr/>
      </xdr:nvCxnSpPr>
      <xdr:spPr>
        <a:xfrm>
          <a:off x="2336800" y="14430460"/>
          <a:ext cx="889000" cy="1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125250</xdr:rowOff>
    </xdr:from>
    <xdr:to>
      <xdr:col>15</xdr:col>
      <xdr:colOff>133350</xdr:colOff>
      <xdr:row>83</xdr:row>
      <xdr:rowOff>55400</xdr:rowOff>
    </xdr:to>
    <xdr:sp macro="" textlink="">
      <xdr:nvSpPr>
        <xdr:cNvPr id="202" name="フローチャート: 判断 201"/>
        <xdr:cNvSpPr/>
      </xdr:nvSpPr>
      <xdr:spPr>
        <a:xfrm>
          <a:off x="3175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65577</xdr:rowOff>
    </xdr:from>
    <xdr:ext cx="762000" cy="259045"/>
    <xdr:sp macro="" textlink="">
      <xdr:nvSpPr>
        <xdr:cNvPr id="203" name="テキスト ボックス 202"/>
        <xdr:cNvSpPr txBox="1"/>
      </xdr:nvSpPr>
      <xdr:spPr>
        <a:xfrm>
          <a:off x="2844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159564</xdr:rowOff>
    </xdr:from>
    <xdr:to>
      <xdr:col>11</xdr:col>
      <xdr:colOff>31750</xdr:colOff>
      <xdr:row>84</xdr:row>
      <xdr:rowOff>28660</xdr:rowOff>
    </xdr:to>
    <xdr:cxnSp macro="">
      <xdr:nvCxnSpPr>
        <xdr:cNvPr id="204" name="直線コネクタ 203"/>
        <xdr:cNvCxnSpPr/>
      </xdr:nvCxnSpPr>
      <xdr:spPr>
        <a:xfrm>
          <a:off x="1447800" y="14389914"/>
          <a:ext cx="889000" cy="4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106300</xdr:rowOff>
    </xdr:from>
    <xdr:to>
      <xdr:col>11</xdr:col>
      <xdr:colOff>82550</xdr:colOff>
      <xdr:row>83</xdr:row>
      <xdr:rowOff>36450</xdr:rowOff>
    </xdr:to>
    <xdr:sp macro="" textlink="">
      <xdr:nvSpPr>
        <xdr:cNvPr id="205" name="フローチャート: 判断 204"/>
        <xdr:cNvSpPr/>
      </xdr:nvSpPr>
      <xdr:spPr>
        <a:xfrm>
          <a:off x="2286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46627</xdr:rowOff>
    </xdr:from>
    <xdr:ext cx="762000" cy="259045"/>
    <xdr:sp macro="" textlink="">
      <xdr:nvSpPr>
        <xdr:cNvPr id="206" name="テキスト ボックス 205"/>
        <xdr:cNvSpPr txBox="1"/>
      </xdr:nvSpPr>
      <xdr:spPr>
        <a:xfrm>
          <a:off x="1955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78631</xdr:rowOff>
    </xdr:from>
    <xdr:to>
      <xdr:col>7</xdr:col>
      <xdr:colOff>31750</xdr:colOff>
      <xdr:row>83</xdr:row>
      <xdr:rowOff>8781</xdr:rowOff>
    </xdr:to>
    <xdr:sp macro="" textlink="">
      <xdr:nvSpPr>
        <xdr:cNvPr id="207" name="フローチャート: 判断 206"/>
        <xdr:cNvSpPr/>
      </xdr:nvSpPr>
      <xdr:spPr>
        <a:xfrm>
          <a:off x="1397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18958</xdr:rowOff>
    </xdr:from>
    <xdr:ext cx="762000" cy="259045"/>
    <xdr:sp macro="" textlink="">
      <xdr:nvSpPr>
        <xdr:cNvPr id="208" name="テキスト ボックス 207"/>
        <xdr:cNvSpPr txBox="1"/>
      </xdr:nvSpPr>
      <xdr:spPr>
        <a:xfrm>
          <a:off x="1066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4412</xdr:rowOff>
    </xdr:from>
    <xdr:to>
      <xdr:col>23</xdr:col>
      <xdr:colOff>184150</xdr:colOff>
      <xdr:row>85</xdr:row>
      <xdr:rowOff>106012</xdr:rowOff>
    </xdr:to>
    <xdr:sp macro="" textlink="">
      <xdr:nvSpPr>
        <xdr:cNvPr id="214" name="楕円 213"/>
        <xdr:cNvSpPr/>
      </xdr:nvSpPr>
      <xdr:spPr>
        <a:xfrm>
          <a:off x="4902200" y="145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147939</xdr:rowOff>
    </xdr:from>
    <xdr:ext cx="762000" cy="259045"/>
    <xdr:sp macro="" textlink="">
      <xdr:nvSpPr>
        <xdr:cNvPr id="215" name="人件費・物件費等の状況該当値テキスト"/>
        <xdr:cNvSpPr txBox="1"/>
      </xdr:nvSpPr>
      <xdr:spPr>
        <a:xfrm>
          <a:off x="5041900" y="1454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86992</xdr:rowOff>
    </xdr:from>
    <xdr:to>
      <xdr:col>19</xdr:col>
      <xdr:colOff>184150</xdr:colOff>
      <xdr:row>85</xdr:row>
      <xdr:rowOff>17142</xdr:rowOff>
    </xdr:to>
    <xdr:sp macro="" textlink="">
      <xdr:nvSpPr>
        <xdr:cNvPr id="216" name="楕円 215"/>
        <xdr:cNvSpPr/>
      </xdr:nvSpPr>
      <xdr:spPr>
        <a:xfrm>
          <a:off x="4064000" y="144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1919</xdr:rowOff>
    </xdr:from>
    <xdr:ext cx="736600" cy="259045"/>
    <xdr:sp macro="" textlink="">
      <xdr:nvSpPr>
        <xdr:cNvPr id="217" name="テキスト ボックス 216"/>
        <xdr:cNvSpPr txBox="1"/>
      </xdr:nvSpPr>
      <xdr:spPr>
        <a:xfrm>
          <a:off x="3733800" y="14575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104366</xdr:rowOff>
    </xdr:from>
    <xdr:to>
      <xdr:col>15</xdr:col>
      <xdr:colOff>133350</xdr:colOff>
      <xdr:row>85</xdr:row>
      <xdr:rowOff>34516</xdr:rowOff>
    </xdr:to>
    <xdr:sp macro="" textlink="">
      <xdr:nvSpPr>
        <xdr:cNvPr id="218" name="楕円 217"/>
        <xdr:cNvSpPr/>
      </xdr:nvSpPr>
      <xdr:spPr>
        <a:xfrm>
          <a:off x="3175000" y="1450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19293</xdr:rowOff>
    </xdr:from>
    <xdr:ext cx="762000" cy="259045"/>
    <xdr:sp macro="" textlink="">
      <xdr:nvSpPr>
        <xdr:cNvPr id="219" name="テキスト ボックス 218"/>
        <xdr:cNvSpPr txBox="1"/>
      </xdr:nvSpPr>
      <xdr:spPr>
        <a:xfrm>
          <a:off x="2844800" y="1459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149310</xdr:rowOff>
    </xdr:from>
    <xdr:to>
      <xdr:col>11</xdr:col>
      <xdr:colOff>82550</xdr:colOff>
      <xdr:row>84</xdr:row>
      <xdr:rowOff>79460</xdr:rowOff>
    </xdr:to>
    <xdr:sp macro="" textlink="">
      <xdr:nvSpPr>
        <xdr:cNvPr id="220" name="楕円 219"/>
        <xdr:cNvSpPr/>
      </xdr:nvSpPr>
      <xdr:spPr>
        <a:xfrm>
          <a:off x="2286000" y="143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64237</xdr:rowOff>
    </xdr:from>
    <xdr:ext cx="762000" cy="259045"/>
    <xdr:sp macro="" textlink="">
      <xdr:nvSpPr>
        <xdr:cNvPr id="221" name="テキスト ボックス 220"/>
        <xdr:cNvSpPr txBox="1"/>
      </xdr:nvSpPr>
      <xdr:spPr>
        <a:xfrm>
          <a:off x="1955800" y="1446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108764</xdr:rowOff>
    </xdr:from>
    <xdr:to>
      <xdr:col>7</xdr:col>
      <xdr:colOff>31750</xdr:colOff>
      <xdr:row>84</xdr:row>
      <xdr:rowOff>38914</xdr:rowOff>
    </xdr:to>
    <xdr:sp macro="" textlink="">
      <xdr:nvSpPr>
        <xdr:cNvPr id="222" name="楕円 221"/>
        <xdr:cNvSpPr/>
      </xdr:nvSpPr>
      <xdr:spPr>
        <a:xfrm>
          <a:off x="1397000" y="143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23691</xdr:rowOff>
    </xdr:from>
    <xdr:ext cx="762000" cy="259045"/>
    <xdr:sp macro="" textlink="">
      <xdr:nvSpPr>
        <xdr:cNvPr id="223" name="テキスト ボックス 222"/>
        <xdr:cNvSpPr txBox="1"/>
      </xdr:nvSpPr>
      <xdr:spPr>
        <a:xfrm>
          <a:off x="1066800" y="14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指数は横ばいとなった。今後も、直営施設の民間への譲渡や、公設民営、指定管理などによる民間への委託、再任用制度の活用等により、人件費関経費全体について抑制に努める。</a:t>
          </a:r>
          <a:r>
            <a:rPr lang="ja-JP" altLang="en-US" sz="1300"/>
            <a:t>なお、当該数値は地方公務員給与実態調査の前年度数値を引用したものである。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58843</xdr:rowOff>
    </xdr:from>
    <xdr:to>
      <xdr:col>81</xdr:col>
      <xdr:colOff>44450</xdr:colOff>
      <xdr:row>87</xdr:row>
      <xdr:rowOff>58843</xdr:rowOff>
    </xdr:to>
    <xdr:cxnSp macro="">
      <xdr:nvCxnSpPr>
        <xdr:cNvPr id="257" name="直線コネクタ 256"/>
        <xdr:cNvCxnSpPr/>
      </xdr:nvCxnSpPr>
      <xdr:spPr>
        <a:xfrm>
          <a:off x="16179800" y="149749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87</xdr:row>
      <xdr:rowOff>58843</xdr:rowOff>
    </xdr:to>
    <xdr:cxnSp macro="">
      <xdr:nvCxnSpPr>
        <xdr:cNvPr id="260" name="直線コネクタ 259"/>
        <xdr:cNvCxnSpPr/>
      </xdr:nvCxnSpPr>
      <xdr:spPr>
        <a:xfrm>
          <a:off x="15290800" y="14798039"/>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53339</xdr:rowOff>
    </xdr:from>
    <xdr:to>
      <xdr:col>72</xdr:col>
      <xdr:colOff>203200</xdr:colOff>
      <xdr:row>86</xdr:row>
      <xdr:rowOff>101600</xdr:rowOff>
    </xdr:to>
    <xdr:cxnSp macro="">
      <xdr:nvCxnSpPr>
        <xdr:cNvPr id="263" name="直線コネクタ 262"/>
        <xdr:cNvCxnSpPr/>
      </xdr:nvCxnSpPr>
      <xdr:spPr>
        <a:xfrm flipV="1">
          <a:off x="14401800" y="147980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5" name="テキスト ボックス 264"/>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29211</xdr:rowOff>
    </xdr:from>
    <xdr:to>
      <xdr:col>68</xdr:col>
      <xdr:colOff>152400</xdr:colOff>
      <xdr:row>86</xdr:row>
      <xdr:rowOff>101600</xdr:rowOff>
    </xdr:to>
    <xdr:cxnSp macro="">
      <xdr:nvCxnSpPr>
        <xdr:cNvPr id="266" name="直線コネクタ 265"/>
        <xdr:cNvCxnSpPr/>
      </xdr:nvCxnSpPr>
      <xdr:spPr>
        <a:xfrm>
          <a:off x="13512800" y="147739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67" name="フローチャート: 判断 266"/>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74100</xdr:rowOff>
    </xdr:from>
    <xdr:ext cx="762000" cy="259045"/>
    <xdr:sp macro="" textlink="">
      <xdr:nvSpPr>
        <xdr:cNvPr id="268" name="テキスト ボックス 267"/>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69" name="フローチャート: 判断 268"/>
        <xdr:cNvSpPr/>
      </xdr:nvSpPr>
      <xdr:spPr>
        <a:xfrm>
          <a:off x="13462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74100</xdr:rowOff>
    </xdr:from>
    <xdr:ext cx="762000" cy="259045"/>
    <xdr:sp macro="" textlink="">
      <xdr:nvSpPr>
        <xdr:cNvPr id="270" name="テキスト ボックス 269"/>
        <xdr:cNvSpPr txBox="1"/>
      </xdr:nvSpPr>
      <xdr:spPr>
        <a:xfrm>
          <a:off x="13131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xdr:rowOff>
    </xdr:from>
    <xdr:to>
      <xdr:col>81</xdr:col>
      <xdr:colOff>95250</xdr:colOff>
      <xdr:row>87</xdr:row>
      <xdr:rowOff>109643</xdr:rowOff>
    </xdr:to>
    <xdr:sp macro="" textlink="">
      <xdr:nvSpPr>
        <xdr:cNvPr id="276" name="楕円 275"/>
        <xdr:cNvSpPr/>
      </xdr:nvSpPr>
      <xdr:spPr>
        <a:xfrm>
          <a:off x="169672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151570</xdr:rowOff>
    </xdr:from>
    <xdr:ext cx="762000" cy="259045"/>
    <xdr:sp macro="" textlink="">
      <xdr:nvSpPr>
        <xdr:cNvPr id="277" name="給与水準   （国との比較）該当値テキスト"/>
        <xdr:cNvSpPr txBox="1"/>
      </xdr:nvSpPr>
      <xdr:spPr>
        <a:xfrm>
          <a:off x="17106900" y="148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xdr:rowOff>
    </xdr:from>
    <xdr:to>
      <xdr:col>77</xdr:col>
      <xdr:colOff>95250</xdr:colOff>
      <xdr:row>87</xdr:row>
      <xdr:rowOff>109643</xdr:rowOff>
    </xdr:to>
    <xdr:sp macro="" textlink="">
      <xdr:nvSpPr>
        <xdr:cNvPr id="278" name="楕円 277"/>
        <xdr:cNvSpPr/>
      </xdr:nvSpPr>
      <xdr:spPr>
        <a:xfrm>
          <a:off x="16129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79" name="テキスト ボックス 278"/>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2539</xdr:rowOff>
    </xdr:from>
    <xdr:to>
      <xdr:col>73</xdr:col>
      <xdr:colOff>44450</xdr:colOff>
      <xdr:row>86</xdr:row>
      <xdr:rowOff>104139</xdr:rowOff>
    </xdr:to>
    <xdr:sp macro="" textlink="">
      <xdr:nvSpPr>
        <xdr:cNvPr id="280" name="楕円 279"/>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114316</xdr:rowOff>
    </xdr:from>
    <xdr:ext cx="762000" cy="259045"/>
    <xdr:sp macro="" textlink="">
      <xdr:nvSpPr>
        <xdr:cNvPr id="281" name="テキスト ボックス 280"/>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84" name="楕円 283"/>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85" name="テキスト ボックス 284"/>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理的要因から、認定こども園・保育所・消防署分署等施設数が多く、そのため消防職員や保育士を多く抱えており類似団体内平均を大きく上回っている。今後も、安来市定員管理計画に基づき、直営施設の民間への譲渡や、公設民営、指定管理などによる民間への委託、再任用制度の活用などにより、適正な定員管理を進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27880</xdr:rowOff>
    </xdr:from>
    <xdr:to>
      <xdr:col>81</xdr:col>
      <xdr:colOff>44450</xdr:colOff>
      <xdr:row>64</xdr:row>
      <xdr:rowOff>47413</xdr:rowOff>
    </xdr:to>
    <xdr:cxnSp macro="">
      <xdr:nvCxnSpPr>
        <xdr:cNvPr id="322" name="直線コネクタ 321"/>
        <xdr:cNvCxnSpPr/>
      </xdr:nvCxnSpPr>
      <xdr:spPr>
        <a:xfrm>
          <a:off x="16179800" y="11000680"/>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25581</xdr:rowOff>
    </xdr:from>
    <xdr:to>
      <xdr:col>77</xdr:col>
      <xdr:colOff>44450</xdr:colOff>
      <xdr:row>64</xdr:row>
      <xdr:rowOff>27880</xdr:rowOff>
    </xdr:to>
    <xdr:cxnSp macro="">
      <xdr:nvCxnSpPr>
        <xdr:cNvPr id="325" name="直線コネクタ 324"/>
        <xdr:cNvCxnSpPr/>
      </xdr:nvCxnSpPr>
      <xdr:spPr>
        <a:xfrm>
          <a:off x="15290800" y="10998381"/>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145324</xdr:rowOff>
    </xdr:from>
    <xdr:to>
      <xdr:col>72</xdr:col>
      <xdr:colOff>203200</xdr:colOff>
      <xdr:row>64</xdr:row>
      <xdr:rowOff>25581</xdr:rowOff>
    </xdr:to>
    <xdr:cxnSp macro="">
      <xdr:nvCxnSpPr>
        <xdr:cNvPr id="328" name="直線コネクタ 327"/>
        <xdr:cNvCxnSpPr/>
      </xdr:nvCxnSpPr>
      <xdr:spPr>
        <a:xfrm>
          <a:off x="14401800" y="1094667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9" name="フローチャート: 判断 328"/>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30" name="テキスト ボックス 329"/>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116598</xdr:rowOff>
    </xdr:from>
    <xdr:to>
      <xdr:col>68</xdr:col>
      <xdr:colOff>152400</xdr:colOff>
      <xdr:row>63</xdr:row>
      <xdr:rowOff>145324</xdr:rowOff>
    </xdr:to>
    <xdr:cxnSp macro="">
      <xdr:nvCxnSpPr>
        <xdr:cNvPr id="331" name="直線コネクタ 330"/>
        <xdr:cNvCxnSpPr/>
      </xdr:nvCxnSpPr>
      <xdr:spPr>
        <a:xfrm>
          <a:off x="13512800" y="10917948"/>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128330</xdr:rowOff>
    </xdr:from>
    <xdr:to>
      <xdr:col>68</xdr:col>
      <xdr:colOff>203200</xdr:colOff>
      <xdr:row>62</xdr:row>
      <xdr:rowOff>58480</xdr:rowOff>
    </xdr:to>
    <xdr:sp macro="" textlink="">
      <xdr:nvSpPr>
        <xdr:cNvPr id="332" name="フローチャート: 判断 331"/>
        <xdr:cNvSpPr/>
      </xdr:nvSpPr>
      <xdr:spPr>
        <a:xfrm>
          <a:off x="14351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68657</xdr:rowOff>
    </xdr:from>
    <xdr:ext cx="762000" cy="259045"/>
    <xdr:sp macro="" textlink="">
      <xdr:nvSpPr>
        <xdr:cNvPr id="333" name="テキスト ボックス 332"/>
        <xdr:cNvSpPr txBox="1"/>
      </xdr:nvSpPr>
      <xdr:spPr>
        <a:xfrm>
          <a:off x="14020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168063</xdr:rowOff>
    </xdr:from>
    <xdr:to>
      <xdr:col>81</xdr:col>
      <xdr:colOff>95250</xdr:colOff>
      <xdr:row>64</xdr:row>
      <xdr:rowOff>98213</xdr:rowOff>
    </xdr:to>
    <xdr:sp macro="" textlink="">
      <xdr:nvSpPr>
        <xdr:cNvPr id="341" name="楕円 340"/>
        <xdr:cNvSpPr/>
      </xdr:nvSpPr>
      <xdr:spPr>
        <a:xfrm>
          <a:off x="16967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140140</xdr:rowOff>
    </xdr:from>
    <xdr:ext cx="762000" cy="259045"/>
    <xdr:sp macro="" textlink="">
      <xdr:nvSpPr>
        <xdr:cNvPr id="342" name="定員管理の状況該当値テキスト"/>
        <xdr:cNvSpPr txBox="1"/>
      </xdr:nvSpPr>
      <xdr:spPr>
        <a:xfrm>
          <a:off x="17106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148530</xdr:rowOff>
    </xdr:from>
    <xdr:to>
      <xdr:col>77</xdr:col>
      <xdr:colOff>95250</xdr:colOff>
      <xdr:row>64</xdr:row>
      <xdr:rowOff>78680</xdr:rowOff>
    </xdr:to>
    <xdr:sp macro="" textlink="">
      <xdr:nvSpPr>
        <xdr:cNvPr id="343" name="楕円 342"/>
        <xdr:cNvSpPr/>
      </xdr:nvSpPr>
      <xdr:spPr>
        <a:xfrm>
          <a:off x="16129000" y="109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63457</xdr:rowOff>
    </xdr:from>
    <xdr:ext cx="736600" cy="259045"/>
    <xdr:sp macro="" textlink="">
      <xdr:nvSpPr>
        <xdr:cNvPr id="344" name="テキスト ボックス 343"/>
        <xdr:cNvSpPr txBox="1"/>
      </xdr:nvSpPr>
      <xdr:spPr>
        <a:xfrm>
          <a:off x="15798800" y="110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146231</xdr:rowOff>
    </xdr:from>
    <xdr:to>
      <xdr:col>73</xdr:col>
      <xdr:colOff>44450</xdr:colOff>
      <xdr:row>64</xdr:row>
      <xdr:rowOff>76381</xdr:rowOff>
    </xdr:to>
    <xdr:sp macro="" textlink="">
      <xdr:nvSpPr>
        <xdr:cNvPr id="345" name="楕円 344"/>
        <xdr:cNvSpPr/>
      </xdr:nvSpPr>
      <xdr:spPr>
        <a:xfrm>
          <a:off x="15240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61158</xdr:rowOff>
    </xdr:from>
    <xdr:ext cx="762000" cy="259045"/>
    <xdr:sp macro="" textlink="">
      <xdr:nvSpPr>
        <xdr:cNvPr id="346" name="テキスト ボックス 345"/>
        <xdr:cNvSpPr txBox="1"/>
      </xdr:nvSpPr>
      <xdr:spPr>
        <a:xfrm>
          <a:off x="14909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94524</xdr:rowOff>
    </xdr:from>
    <xdr:to>
      <xdr:col>68</xdr:col>
      <xdr:colOff>203200</xdr:colOff>
      <xdr:row>64</xdr:row>
      <xdr:rowOff>24674</xdr:rowOff>
    </xdr:to>
    <xdr:sp macro="" textlink="">
      <xdr:nvSpPr>
        <xdr:cNvPr id="347" name="楕円 346"/>
        <xdr:cNvSpPr/>
      </xdr:nvSpPr>
      <xdr:spPr>
        <a:xfrm>
          <a:off x="14351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9451</xdr:rowOff>
    </xdr:from>
    <xdr:ext cx="762000" cy="259045"/>
    <xdr:sp macro="" textlink="">
      <xdr:nvSpPr>
        <xdr:cNvPr id="348" name="テキスト ボックス 347"/>
        <xdr:cNvSpPr txBox="1"/>
      </xdr:nvSpPr>
      <xdr:spPr>
        <a:xfrm>
          <a:off x="14020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65798</xdr:rowOff>
    </xdr:from>
    <xdr:to>
      <xdr:col>64</xdr:col>
      <xdr:colOff>152400</xdr:colOff>
      <xdr:row>63</xdr:row>
      <xdr:rowOff>167398</xdr:rowOff>
    </xdr:to>
    <xdr:sp macro="" textlink="">
      <xdr:nvSpPr>
        <xdr:cNvPr id="349" name="楕円 348"/>
        <xdr:cNvSpPr/>
      </xdr:nvSpPr>
      <xdr:spPr>
        <a:xfrm>
          <a:off x="13462000" y="108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152175</xdr:rowOff>
    </xdr:from>
    <xdr:ext cx="762000" cy="259045"/>
    <xdr:sp macro="" textlink="">
      <xdr:nvSpPr>
        <xdr:cNvPr id="350" name="テキスト ボックス 349"/>
        <xdr:cNvSpPr txBox="1"/>
      </xdr:nvSpPr>
      <xdr:spPr>
        <a:xfrm>
          <a:off x="13131800" y="1095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H24</a:t>
          </a:r>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年度以降実施してきた大型建設事業のために借入した地方債の返済がはじまったことにより、比率は上昇した。大型事業終了後は、事業費の圧縮に努め、計画的な地方債発行に努める。</a:t>
          </a:r>
          <a:r>
            <a:rPr lang="ja-JP" altLang="en-US"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146685</xdr:rowOff>
    </xdr:from>
    <xdr:to>
      <xdr:col>81</xdr:col>
      <xdr:colOff>44450</xdr:colOff>
      <xdr:row>37</xdr:row>
      <xdr:rowOff>156739</xdr:rowOff>
    </xdr:to>
    <xdr:cxnSp macro="">
      <xdr:nvCxnSpPr>
        <xdr:cNvPr id="384" name="直線コネクタ 383"/>
        <xdr:cNvCxnSpPr/>
      </xdr:nvCxnSpPr>
      <xdr:spPr>
        <a:xfrm>
          <a:off x="16179800" y="649033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138642</xdr:rowOff>
    </xdr:from>
    <xdr:to>
      <xdr:col>77</xdr:col>
      <xdr:colOff>44450</xdr:colOff>
      <xdr:row>37</xdr:row>
      <xdr:rowOff>146685</xdr:rowOff>
    </xdr:to>
    <xdr:cxnSp macro="">
      <xdr:nvCxnSpPr>
        <xdr:cNvPr id="387" name="直線コネクタ 386"/>
        <xdr:cNvCxnSpPr/>
      </xdr:nvCxnSpPr>
      <xdr:spPr>
        <a:xfrm>
          <a:off x="15290800" y="648229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138642</xdr:rowOff>
    </xdr:from>
    <xdr:to>
      <xdr:col>72</xdr:col>
      <xdr:colOff>203200</xdr:colOff>
      <xdr:row>37</xdr:row>
      <xdr:rowOff>140653</xdr:rowOff>
    </xdr:to>
    <xdr:cxnSp macro="">
      <xdr:nvCxnSpPr>
        <xdr:cNvPr id="390" name="直線コネクタ 389"/>
        <xdr:cNvCxnSpPr/>
      </xdr:nvCxnSpPr>
      <xdr:spPr>
        <a:xfrm flipV="1">
          <a:off x="14401800" y="648229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91" name="フローチャート: 判断 390"/>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92" name="テキスト ボックス 391"/>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140653</xdr:rowOff>
    </xdr:from>
    <xdr:to>
      <xdr:col>68</xdr:col>
      <xdr:colOff>152400</xdr:colOff>
      <xdr:row>37</xdr:row>
      <xdr:rowOff>144674</xdr:rowOff>
    </xdr:to>
    <xdr:cxnSp macro="">
      <xdr:nvCxnSpPr>
        <xdr:cNvPr id="393" name="直線コネクタ 392"/>
        <xdr:cNvCxnSpPr/>
      </xdr:nvCxnSpPr>
      <xdr:spPr>
        <a:xfrm flipV="1">
          <a:off x="13512800" y="648430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166793</xdr:rowOff>
    </xdr:from>
    <xdr:to>
      <xdr:col>68</xdr:col>
      <xdr:colOff>203200</xdr:colOff>
      <xdr:row>37</xdr:row>
      <xdr:rowOff>96943</xdr:rowOff>
    </xdr:to>
    <xdr:sp macro="" textlink="">
      <xdr:nvSpPr>
        <xdr:cNvPr id="394" name="フローチャート: 判断 393"/>
        <xdr:cNvSpPr/>
      </xdr:nvSpPr>
      <xdr:spPr>
        <a:xfrm>
          <a:off x="14351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107120</xdr:rowOff>
    </xdr:from>
    <xdr:ext cx="762000" cy="259045"/>
    <xdr:sp macro="" textlink="">
      <xdr:nvSpPr>
        <xdr:cNvPr id="395" name="テキスト ボックス 394"/>
        <xdr:cNvSpPr txBox="1"/>
      </xdr:nvSpPr>
      <xdr:spPr>
        <a:xfrm>
          <a:off x="14020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17463</xdr:rowOff>
    </xdr:from>
    <xdr:to>
      <xdr:col>64</xdr:col>
      <xdr:colOff>152400</xdr:colOff>
      <xdr:row>37</xdr:row>
      <xdr:rowOff>119063</xdr:rowOff>
    </xdr:to>
    <xdr:sp macro="" textlink="">
      <xdr:nvSpPr>
        <xdr:cNvPr id="396" name="フローチャート: 判断 395"/>
        <xdr:cNvSpPr/>
      </xdr:nvSpPr>
      <xdr:spPr>
        <a:xfrm>
          <a:off x="13462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129240</xdr:rowOff>
    </xdr:from>
    <xdr:ext cx="762000" cy="259045"/>
    <xdr:sp macro="" textlink="">
      <xdr:nvSpPr>
        <xdr:cNvPr id="397" name="テキスト ボックス 396"/>
        <xdr:cNvSpPr txBox="1"/>
      </xdr:nvSpPr>
      <xdr:spPr>
        <a:xfrm>
          <a:off x="13131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105939</xdr:rowOff>
    </xdr:from>
    <xdr:to>
      <xdr:col>81</xdr:col>
      <xdr:colOff>95250</xdr:colOff>
      <xdr:row>38</xdr:row>
      <xdr:rowOff>36089</xdr:rowOff>
    </xdr:to>
    <xdr:sp macro="" textlink="">
      <xdr:nvSpPr>
        <xdr:cNvPr id="403" name="楕円 402"/>
        <xdr:cNvSpPr/>
      </xdr:nvSpPr>
      <xdr:spPr>
        <a:xfrm>
          <a:off x="16967200" y="64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78016</xdr:rowOff>
    </xdr:from>
    <xdr:ext cx="762000" cy="259045"/>
    <xdr:sp macro="" textlink="">
      <xdr:nvSpPr>
        <xdr:cNvPr id="404" name="公債費負担の状況該当値テキスト"/>
        <xdr:cNvSpPr txBox="1"/>
      </xdr:nvSpPr>
      <xdr:spPr>
        <a:xfrm>
          <a:off x="17106900" y="642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95885</xdr:rowOff>
    </xdr:from>
    <xdr:to>
      <xdr:col>77</xdr:col>
      <xdr:colOff>95250</xdr:colOff>
      <xdr:row>38</xdr:row>
      <xdr:rowOff>26035</xdr:rowOff>
    </xdr:to>
    <xdr:sp macro="" textlink="">
      <xdr:nvSpPr>
        <xdr:cNvPr id="405" name="楕円 404"/>
        <xdr:cNvSpPr/>
      </xdr:nvSpPr>
      <xdr:spPr>
        <a:xfrm>
          <a:off x="16129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10812</xdr:rowOff>
    </xdr:from>
    <xdr:ext cx="736600" cy="259045"/>
    <xdr:sp macro="" textlink="">
      <xdr:nvSpPr>
        <xdr:cNvPr id="406" name="テキスト ボックス 405"/>
        <xdr:cNvSpPr txBox="1"/>
      </xdr:nvSpPr>
      <xdr:spPr>
        <a:xfrm>
          <a:off x="15798800" y="652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87842</xdr:rowOff>
    </xdr:from>
    <xdr:to>
      <xdr:col>73</xdr:col>
      <xdr:colOff>44450</xdr:colOff>
      <xdr:row>38</xdr:row>
      <xdr:rowOff>17991</xdr:rowOff>
    </xdr:to>
    <xdr:sp macro="" textlink="">
      <xdr:nvSpPr>
        <xdr:cNvPr id="407" name="楕円 406"/>
        <xdr:cNvSpPr/>
      </xdr:nvSpPr>
      <xdr:spPr>
        <a:xfrm>
          <a:off x="15240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2769</xdr:rowOff>
    </xdr:from>
    <xdr:ext cx="762000" cy="259045"/>
    <xdr:sp macro="" textlink="">
      <xdr:nvSpPr>
        <xdr:cNvPr id="408" name="テキスト ボックス 407"/>
        <xdr:cNvSpPr txBox="1"/>
      </xdr:nvSpPr>
      <xdr:spPr>
        <a:xfrm>
          <a:off x="14909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89853</xdr:rowOff>
    </xdr:from>
    <xdr:to>
      <xdr:col>68</xdr:col>
      <xdr:colOff>203200</xdr:colOff>
      <xdr:row>38</xdr:row>
      <xdr:rowOff>20003</xdr:rowOff>
    </xdr:to>
    <xdr:sp macro="" textlink="">
      <xdr:nvSpPr>
        <xdr:cNvPr id="409" name="楕円 408"/>
        <xdr:cNvSpPr/>
      </xdr:nvSpPr>
      <xdr:spPr>
        <a:xfrm>
          <a:off x="14351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4780</xdr:rowOff>
    </xdr:from>
    <xdr:ext cx="762000" cy="259045"/>
    <xdr:sp macro="" textlink="">
      <xdr:nvSpPr>
        <xdr:cNvPr id="410" name="テキスト ボックス 409"/>
        <xdr:cNvSpPr txBox="1"/>
      </xdr:nvSpPr>
      <xdr:spPr>
        <a:xfrm>
          <a:off x="14020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93874</xdr:rowOff>
    </xdr:from>
    <xdr:to>
      <xdr:col>64</xdr:col>
      <xdr:colOff>152400</xdr:colOff>
      <xdr:row>38</xdr:row>
      <xdr:rowOff>24024</xdr:rowOff>
    </xdr:to>
    <xdr:sp macro="" textlink="">
      <xdr:nvSpPr>
        <xdr:cNvPr id="411" name="楕円 410"/>
        <xdr:cNvSpPr/>
      </xdr:nvSpPr>
      <xdr:spPr>
        <a:xfrm>
          <a:off x="134620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8801</xdr:rowOff>
    </xdr:from>
    <xdr:ext cx="762000" cy="259045"/>
    <xdr:sp macro="" textlink="">
      <xdr:nvSpPr>
        <xdr:cNvPr id="412" name="テキスト ボックス 411"/>
        <xdr:cNvSpPr txBox="1"/>
      </xdr:nvSpPr>
      <xdr:spPr>
        <a:xfrm>
          <a:off x="13131800" y="65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以降実施してきた大型建設事業のために借入した地方債の返済がはじまったこと、財政調整基金をはじめとする基金の取崩し額の増により、充当可能財源が減となったことが比率を上げる要因となった。大型建設事業終了後は、事業費の圧縮に努め、計画的な地方債発行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7595</xdr:rowOff>
    </xdr:from>
    <xdr:to>
      <xdr:col>81</xdr:col>
      <xdr:colOff>44450</xdr:colOff>
      <xdr:row>16</xdr:row>
      <xdr:rowOff>23279</xdr:rowOff>
    </xdr:to>
    <xdr:cxnSp macro="">
      <xdr:nvCxnSpPr>
        <xdr:cNvPr id="444" name="直線コネクタ 443"/>
        <xdr:cNvCxnSpPr/>
      </xdr:nvCxnSpPr>
      <xdr:spPr>
        <a:xfrm>
          <a:off x="16179800" y="2750795"/>
          <a:ext cx="8382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136576</xdr:rowOff>
    </xdr:from>
    <xdr:to>
      <xdr:col>77</xdr:col>
      <xdr:colOff>44450</xdr:colOff>
      <xdr:row>16</xdr:row>
      <xdr:rowOff>7595</xdr:rowOff>
    </xdr:to>
    <xdr:cxnSp macro="">
      <xdr:nvCxnSpPr>
        <xdr:cNvPr id="447" name="直線コネクタ 446"/>
        <xdr:cNvCxnSpPr/>
      </xdr:nvCxnSpPr>
      <xdr:spPr>
        <a:xfrm>
          <a:off x="15290800" y="2708326"/>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136576</xdr:rowOff>
    </xdr:from>
    <xdr:to>
      <xdr:col>72</xdr:col>
      <xdr:colOff>203200</xdr:colOff>
      <xdr:row>15</xdr:row>
      <xdr:rowOff>152019</xdr:rowOff>
    </xdr:to>
    <xdr:cxnSp macro="">
      <xdr:nvCxnSpPr>
        <xdr:cNvPr id="450" name="直線コネクタ 449"/>
        <xdr:cNvCxnSpPr/>
      </xdr:nvCxnSpPr>
      <xdr:spPr>
        <a:xfrm flipV="1">
          <a:off x="14401800" y="2708326"/>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79146</xdr:rowOff>
    </xdr:from>
    <xdr:to>
      <xdr:col>73</xdr:col>
      <xdr:colOff>44450</xdr:colOff>
      <xdr:row>15</xdr:row>
      <xdr:rowOff>9296</xdr:rowOff>
    </xdr:to>
    <xdr:sp macro="" textlink="">
      <xdr:nvSpPr>
        <xdr:cNvPr id="451" name="フローチャート: 判断 450"/>
        <xdr:cNvSpPr/>
      </xdr:nvSpPr>
      <xdr:spPr>
        <a:xfrm>
          <a:off x="15240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19473</xdr:rowOff>
    </xdr:from>
    <xdr:ext cx="762000" cy="259045"/>
    <xdr:sp macro="" textlink="">
      <xdr:nvSpPr>
        <xdr:cNvPr id="452" name="テキスト ボックス 451"/>
        <xdr:cNvSpPr txBox="1"/>
      </xdr:nvSpPr>
      <xdr:spPr>
        <a:xfrm>
          <a:off x="14909800" y="22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143573</xdr:rowOff>
    </xdr:from>
    <xdr:to>
      <xdr:col>68</xdr:col>
      <xdr:colOff>152400</xdr:colOff>
      <xdr:row>15</xdr:row>
      <xdr:rowOff>152019</xdr:rowOff>
    </xdr:to>
    <xdr:cxnSp macro="">
      <xdr:nvCxnSpPr>
        <xdr:cNvPr id="453" name="直線コネクタ 452"/>
        <xdr:cNvCxnSpPr/>
      </xdr:nvCxnSpPr>
      <xdr:spPr>
        <a:xfrm>
          <a:off x="13512800" y="2715323"/>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117272</xdr:rowOff>
    </xdr:from>
    <xdr:to>
      <xdr:col>68</xdr:col>
      <xdr:colOff>203200</xdr:colOff>
      <xdr:row>15</xdr:row>
      <xdr:rowOff>47422</xdr:rowOff>
    </xdr:to>
    <xdr:sp macro="" textlink="">
      <xdr:nvSpPr>
        <xdr:cNvPr id="454" name="フローチャート: 判断 453"/>
        <xdr:cNvSpPr/>
      </xdr:nvSpPr>
      <xdr:spPr>
        <a:xfrm>
          <a:off x="14351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57599</xdr:rowOff>
    </xdr:from>
    <xdr:ext cx="762000" cy="259045"/>
    <xdr:sp macro="" textlink="">
      <xdr:nvSpPr>
        <xdr:cNvPr id="455" name="テキスト ボックス 454"/>
        <xdr:cNvSpPr txBox="1"/>
      </xdr:nvSpPr>
      <xdr:spPr>
        <a:xfrm>
          <a:off x="14020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127406</xdr:rowOff>
    </xdr:from>
    <xdr:to>
      <xdr:col>64</xdr:col>
      <xdr:colOff>152400</xdr:colOff>
      <xdr:row>15</xdr:row>
      <xdr:rowOff>57556</xdr:rowOff>
    </xdr:to>
    <xdr:sp macro="" textlink="">
      <xdr:nvSpPr>
        <xdr:cNvPr id="456" name="フローチャート: 判断 455"/>
        <xdr:cNvSpPr/>
      </xdr:nvSpPr>
      <xdr:spPr>
        <a:xfrm>
          <a:off x="13462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67733</xdr:rowOff>
    </xdr:from>
    <xdr:ext cx="762000" cy="259045"/>
    <xdr:sp macro="" textlink="">
      <xdr:nvSpPr>
        <xdr:cNvPr id="457" name="テキスト ボックス 456"/>
        <xdr:cNvSpPr txBox="1"/>
      </xdr:nvSpPr>
      <xdr:spPr>
        <a:xfrm>
          <a:off x="13131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143929</xdr:rowOff>
    </xdr:from>
    <xdr:to>
      <xdr:col>81</xdr:col>
      <xdr:colOff>95250</xdr:colOff>
      <xdr:row>16</xdr:row>
      <xdr:rowOff>74079</xdr:rowOff>
    </xdr:to>
    <xdr:sp macro="" textlink="">
      <xdr:nvSpPr>
        <xdr:cNvPr id="463" name="楕円 462"/>
        <xdr:cNvSpPr/>
      </xdr:nvSpPr>
      <xdr:spPr>
        <a:xfrm>
          <a:off x="16967200" y="271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116006</xdr:rowOff>
    </xdr:from>
    <xdr:ext cx="762000" cy="259045"/>
    <xdr:sp macro="" textlink="">
      <xdr:nvSpPr>
        <xdr:cNvPr id="464" name="将来負担の状況該当値テキスト"/>
        <xdr:cNvSpPr txBox="1"/>
      </xdr:nvSpPr>
      <xdr:spPr>
        <a:xfrm>
          <a:off x="17106900" y="268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128245</xdr:rowOff>
    </xdr:from>
    <xdr:to>
      <xdr:col>77</xdr:col>
      <xdr:colOff>95250</xdr:colOff>
      <xdr:row>16</xdr:row>
      <xdr:rowOff>58395</xdr:rowOff>
    </xdr:to>
    <xdr:sp macro="" textlink="">
      <xdr:nvSpPr>
        <xdr:cNvPr id="465" name="楕円 464"/>
        <xdr:cNvSpPr/>
      </xdr:nvSpPr>
      <xdr:spPr>
        <a:xfrm>
          <a:off x="16129000" y="269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43172</xdr:rowOff>
    </xdr:from>
    <xdr:ext cx="736600" cy="259045"/>
    <xdr:sp macro="" textlink="">
      <xdr:nvSpPr>
        <xdr:cNvPr id="466" name="テキスト ボックス 465"/>
        <xdr:cNvSpPr txBox="1"/>
      </xdr:nvSpPr>
      <xdr:spPr>
        <a:xfrm>
          <a:off x="15798800" y="2786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85776</xdr:rowOff>
    </xdr:from>
    <xdr:to>
      <xdr:col>73</xdr:col>
      <xdr:colOff>44450</xdr:colOff>
      <xdr:row>16</xdr:row>
      <xdr:rowOff>15926</xdr:rowOff>
    </xdr:to>
    <xdr:sp macro="" textlink="">
      <xdr:nvSpPr>
        <xdr:cNvPr id="467" name="楕円 466"/>
        <xdr:cNvSpPr/>
      </xdr:nvSpPr>
      <xdr:spPr>
        <a:xfrm>
          <a:off x="15240000" y="265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703</xdr:rowOff>
    </xdr:from>
    <xdr:ext cx="762000" cy="259045"/>
    <xdr:sp macro="" textlink="">
      <xdr:nvSpPr>
        <xdr:cNvPr id="468" name="テキスト ボックス 467"/>
        <xdr:cNvSpPr txBox="1"/>
      </xdr:nvSpPr>
      <xdr:spPr>
        <a:xfrm>
          <a:off x="14909800" y="274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101219</xdr:rowOff>
    </xdr:from>
    <xdr:to>
      <xdr:col>68</xdr:col>
      <xdr:colOff>203200</xdr:colOff>
      <xdr:row>16</xdr:row>
      <xdr:rowOff>31369</xdr:rowOff>
    </xdr:to>
    <xdr:sp macro="" textlink="">
      <xdr:nvSpPr>
        <xdr:cNvPr id="469" name="楕円 468"/>
        <xdr:cNvSpPr/>
      </xdr:nvSpPr>
      <xdr:spPr>
        <a:xfrm>
          <a:off x="14351000" y="26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16146</xdr:rowOff>
    </xdr:from>
    <xdr:ext cx="762000" cy="259045"/>
    <xdr:sp macro="" textlink="">
      <xdr:nvSpPr>
        <xdr:cNvPr id="470" name="テキスト ボックス 469"/>
        <xdr:cNvSpPr txBox="1"/>
      </xdr:nvSpPr>
      <xdr:spPr>
        <a:xfrm>
          <a:off x="14020800" y="27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92773</xdr:rowOff>
    </xdr:from>
    <xdr:to>
      <xdr:col>64</xdr:col>
      <xdr:colOff>152400</xdr:colOff>
      <xdr:row>16</xdr:row>
      <xdr:rowOff>22923</xdr:rowOff>
    </xdr:to>
    <xdr:sp macro="" textlink="">
      <xdr:nvSpPr>
        <xdr:cNvPr id="471" name="楕円 470"/>
        <xdr:cNvSpPr/>
      </xdr:nvSpPr>
      <xdr:spPr>
        <a:xfrm>
          <a:off x="13462000" y="266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7700</xdr:rowOff>
    </xdr:from>
    <xdr:ext cx="762000" cy="259045"/>
    <xdr:sp macro="" textlink="">
      <xdr:nvSpPr>
        <xdr:cNvPr id="472" name="テキスト ボックス 471"/>
        <xdr:cNvSpPr txBox="1"/>
      </xdr:nvSpPr>
      <xdr:spPr>
        <a:xfrm>
          <a:off x="13131800" y="275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39,409
39,223
420.93
27,845,499
27,481,499
309,723
14,303,267
38,479,021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類似団体平均を大きく上回っている。これは職員数の多さが人件費全体を押し上げているためである。特に地理的要因から、認定こども園・保育所・消防署分署等施設数が多く、保育士や消防職員が類似団体と比較して多いことが要因である。今後は、直営施設の民間への譲渡や、公設民営、指定管理などによる民間への委託、再任用制度の活用等により、人件費関係経費全体について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143002</xdr:rowOff>
    </xdr:from>
    <xdr:to>
      <xdr:col>24</xdr:col>
      <xdr:colOff>25400</xdr:colOff>
      <xdr:row>38</xdr:row>
      <xdr:rowOff>12700</xdr:rowOff>
    </xdr:to>
    <xdr:cxnSp macro="">
      <xdr:nvCxnSpPr>
        <xdr:cNvPr id="64" name="直線コネクタ 63"/>
        <xdr:cNvCxnSpPr/>
      </xdr:nvCxnSpPr>
      <xdr:spPr>
        <a:xfrm>
          <a:off x="3987800" y="64866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143002</xdr:rowOff>
    </xdr:from>
    <xdr:to>
      <xdr:col>19</xdr:col>
      <xdr:colOff>187325</xdr:colOff>
      <xdr:row>38</xdr:row>
      <xdr:rowOff>17272</xdr:rowOff>
    </xdr:to>
    <xdr:cxnSp macro="">
      <xdr:nvCxnSpPr>
        <xdr:cNvPr id="67" name="直線コネクタ 66"/>
        <xdr:cNvCxnSpPr/>
      </xdr:nvCxnSpPr>
      <xdr:spPr>
        <a:xfrm flipV="1">
          <a:off x="3098800" y="6486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17272</xdr:rowOff>
    </xdr:to>
    <xdr:cxnSp macro="">
      <xdr:nvCxnSpPr>
        <xdr:cNvPr id="70" name="直線コネクタ 69"/>
        <xdr:cNvCxnSpPr/>
      </xdr:nvCxnSpPr>
      <xdr:spPr>
        <a:xfrm>
          <a:off x="2209800" y="6504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133858</xdr:rowOff>
    </xdr:from>
    <xdr:to>
      <xdr:col>11</xdr:col>
      <xdr:colOff>9525</xdr:colOff>
      <xdr:row>37</xdr:row>
      <xdr:rowOff>161290</xdr:rowOff>
    </xdr:to>
    <xdr:cxnSp macro="">
      <xdr:nvCxnSpPr>
        <xdr:cNvPr id="73" name="直線コネクタ 72"/>
        <xdr:cNvCxnSpPr/>
      </xdr:nvCxnSpPr>
      <xdr:spPr>
        <a:xfrm>
          <a:off x="1320800" y="6477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76" name="フローチャート: 判断 75"/>
        <xdr:cNvSpPr/>
      </xdr:nvSpPr>
      <xdr:spPr>
        <a:xfrm>
          <a:off x="1270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77" name="テキスト ボックス 76"/>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3" name="楕円 82"/>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4"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92202</xdr:rowOff>
    </xdr:from>
    <xdr:to>
      <xdr:col>20</xdr:col>
      <xdr:colOff>38100</xdr:colOff>
      <xdr:row>38</xdr:row>
      <xdr:rowOff>22352</xdr:rowOff>
    </xdr:to>
    <xdr:sp macro="" textlink="">
      <xdr:nvSpPr>
        <xdr:cNvPr id="85" name="楕円 84"/>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7129</xdr:rowOff>
    </xdr:from>
    <xdr:ext cx="736600" cy="259045"/>
    <xdr:sp macro="" textlink="">
      <xdr:nvSpPr>
        <xdr:cNvPr id="86" name="テキスト ボックス 85"/>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9" name="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0" name="テキスト ボックス 89"/>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物件費については、ほぼ横ばいとなった。今後、策定した公共施設等総合管理計画により、公共施設等の維持管理業務の見直しを図っていく。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17</xdr:row>
      <xdr:rowOff>156936</xdr:rowOff>
    </xdr:to>
    <xdr:cxnSp macro="">
      <xdr:nvCxnSpPr>
        <xdr:cNvPr id="127" name="直線コネクタ 126"/>
        <xdr:cNvCxnSpPr/>
      </xdr:nvCxnSpPr>
      <xdr:spPr>
        <a:xfrm>
          <a:off x="15671800" y="30607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105229</xdr:rowOff>
    </xdr:to>
    <xdr:cxnSp macro="">
      <xdr:nvCxnSpPr>
        <xdr:cNvPr id="130" name="直線コネクタ 129"/>
        <xdr:cNvCxnSpPr/>
      </xdr:nvCxnSpPr>
      <xdr:spPr>
        <a:xfrm flipV="1">
          <a:off x="14782800" y="30607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124279</xdr:rowOff>
    </xdr:from>
    <xdr:to>
      <xdr:col>73</xdr:col>
      <xdr:colOff>180975</xdr:colOff>
      <xdr:row>18</xdr:row>
      <xdr:rowOff>105229</xdr:rowOff>
    </xdr:to>
    <xdr:cxnSp macro="">
      <xdr:nvCxnSpPr>
        <xdr:cNvPr id="133" name="直線コネクタ 132"/>
        <xdr:cNvCxnSpPr/>
      </xdr:nvCxnSpPr>
      <xdr:spPr>
        <a:xfrm>
          <a:off x="13893800" y="30389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4" name="フローチャート: 判断 133"/>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5" name="テキスト ボックス 134"/>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124279</xdr:rowOff>
    </xdr:to>
    <xdr:cxnSp macro="">
      <xdr:nvCxnSpPr>
        <xdr:cNvPr id="136" name="直線コネクタ 135"/>
        <xdr:cNvCxnSpPr/>
      </xdr:nvCxnSpPr>
      <xdr:spPr>
        <a:xfrm>
          <a:off x="13004800" y="29300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37" name="フローチャート: 判断 136"/>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38" name="テキスト ボックス 137"/>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39" name="フローチャート: 判断 138"/>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0" name="テキスト ボックス 139"/>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6" name="楕円 145"/>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7" name="物件費該当値テキスト"/>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9" name="テキスト ボックス 148"/>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54429</xdr:rowOff>
    </xdr:from>
    <xdr:to>
      <xdr:col>74</xdr:col>
      <xdr:colOff>31750</xdr:colOff>
      <xdr:row>18</xdr:row>
      <xdr:rowOff>156029</xdr:rowOff>
    </xdr:to>
    <xdr:sp macro="" textlink="">
      <xdr:nvSpPr>
        <xdr:cNvPr id="150" name="楕円 149"/>
        <xdr:cNvSpPr/>
      </xdr:nvSpPr>
      <xdr:spPr>
        <a:xfrm>
          <a:off x="14732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51" name="テキスト ボックス 150"/>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2" name="楕円 151"/>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53" name="テキスト ボックス 152"/>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4" name="楕円 153"/>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55" name="テキスト ボックス 154"/>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扶助費については、類似団体同様、年々上昇傾向にあったが、今年度では臨時福祉給付金、生活保護扶助費が減となったため、微減となった。今後とも、各扶助費受給者の資格審査等の適正化に努める。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26307</xdr:rowOff>
    </xdr:from>
    <xdr:to>
      <xdr:col>24</xdr:col>
      <xdr:colOff>25400</xdr:colOff>
      <xdr:row>57</xdr:row>
      <xdr:rowOff>37193</xdr:rowOff>
    </xdr:to>
    <xdr:cxnSp macro="">
      <xdr:nvCxnSpPr>
        <xdr:cNvPr id="189" name="直線コネクタ 188"/>
        <xdr:cNvCxnSpPr/>
      </xdr:nvCxnSpPr>
      <xdr:spPr>
        <a:xfrm flipV="1">
          <a:off x="3987800" y="9798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154215</xdr:rowOff>
    </xdr:from>
    <xdr:to>
      <xdr:col>19</xdr:col>
      <xdr:colOff>187325</xdr:colOff>
      <xdr:row>57</xdr:row>
      <xdr:rowOff>37193</xdr:rowOff>
    </xdr:to>
    <xdr:cxnSp macro="">
      <xdr:nvCxnSpPr>
        <xdr:cNvPr id="192" name="直線コネクタ 191"/>
        <xdr:cNvCxnSpPr/>
      </xdr:nvCxnSpPr>
      <xdr:spPr>
        <a:xfrm>
          <a:off x="3098800" y="9755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121557</xdr:rowOff>
    </xdr:from>
    <xdr:to>
      <xdr:col>15</xdr:col>
      <xdr:colOff>98425</xdr:colOff>
      <xdr:row>56</xdr:row>
      <xdr:rowOff>154215</xdr:rowOff>
    </xdr:to>
    <xdr:cxnSp macro="">
      <xdr:nvCxnSpPr>
        <xdr:cNvPr id="195" name="直線コネクタ 194"/>
        <xdr:cNvCxnSpPr/>
      </xdr:nvCxnSpPr>
      <xdr:spPr>
        <a:xfrm>
          <a:off x="2209800" y="9722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40822</xdr:rowOff>
    </xdr:from>
    <xdr:to>
      <xdr:col>15</xdr:col>
      <xdr:colOff>149225</xdr:colOff>
      <xdr:row>57</xdr:row>
      <xdr:rowOff>142422</xdr:rowOff>
    </xdr:to>
    <xdr:sp macro="" textlink="">
      <xdr:nvSpPr>
        <xdr:cNvPr id="196" name="フローチャート: 判断 195"/>
        <xdr:cNvSpPr/>
      </xdr:nvSpPr>
      <xdr:spPr>
        <a:xfrm>
          <a:off x="3048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197" name="テキスト ボックス 196"/>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121557</xdr:rowOff>
    </xdr:to>
    <xdr:cxnSp macro="">
      <xdr:nvCxnSpPr>
        <xdr:cNvPr id="198" name="直線コネクタ 197"/>
        <xdr:cNvCxnSpPr/>
      </xdr:nvCxnSpPr>
      <xdr:spPr>
        <a:xfrm>
          <a:off x="1320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199" name="フローチャート: 判断 198"/>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00" name="テキスト ボックス 199"/>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01" name="フローチャート: 判断 200"/>
        <xdr:cNvSpPr/>
      </xdr:nvSpPr>
      <xdr:spPr>
        <a:xfrm>
          <a:off x="1270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61884</xdr:rowOff>
    </xdr:from>
    <xdr:ext cx="762000" cy="259045"/>
    <xdr:sp macro="" textlink="">
      <xdr:nvSpPr>
        <xdr:cNvPr id="202" name="テキスト ボックス 201"/>
        <xdr:cNvSpPr txBox="1"/>
      </xdr:nvSpPr>
      <xdr:spPr>
        <a:xfrm>
          <a:off x="939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146957</xdr:rowOff>
    </xdr:from>
    <xdr:to>
      <xdr:col>24</xdr:col>
      <xdr:colOff>76200</xdr:colOff>
      <xdr:row>57</xdr:row>
      <xdr:rowOff>77107</xdr:rowOff>
    </xdr:to>
    <xdr:sp macro="" textlink="">
      <xdr:nvSpPr>
        <xdr:cNvPr id="208" name="楕円 207"/>
        <xdr:cNvSpPr/>
      </xdr:nvSpPr>
      <xdr:spPr>
        <a:xfrm>
          <a:off x="4775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163484</xdr:rowOff>
    </xdr:from>
    <xdr:ext cx="762000" cy="259045"/>
    <xdr:sp macro="" textlink="">
      <xdr:nvSpPr>
        <xdr:cNvPr id="209" name="扶助費該当値テキスト"/>
        <xdr:cNvSpPr txBox="1"/>
      </xdr:nvSpPr>
      <xdr:spPr>
        <a:xfrm>
          <a:off x="49149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10" name="楕円 209"/>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98170</xdr:rowOff>
    </xdr:from>
    <xdr:ext cx="736600" cy="259045"/>
    <xdr:sp macro="" textlink="">
      <xdr:nvSpPr>
        <xdr:cNvPr id="211" name="テキスト ボックス 210"/>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103415</xdr:rowOff>
    </xdr:from>
    <xdr:to>
      <xdr:col>15</xdr:col>
      <xdr:colOff>149225</xdr:colOff>
      <xdr:row>57</xdr:row>
      <xdr:rowOff>33565</xdr:rowOff>
    </xdr:to>
    <xdr:sp macro="" textlink="">
      <xdr:nvSpPr>
        <xdr:cNvPr id="212" name="楕円 211"/>
        <xdr:cNvSpPr/>
      </xdr:nvSpPr>
      <xdr:spPr>
        <a:xfrm>
          <a:off x="3048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43742</xdr:rowOff>
    </xdr:from>
    <xdr:ext cx="762000" cy="259045"/>
    <xdr:sp macro="" textlink="">
      <xdr:nvSpPr>
        <xdr:cNvPr id="213" name="テキスト ボックス 212"/>
        <xdr:cNvSpPr txBox="1"/>
      </xdr:nvSpPr>
      <xdr:spPr>
        <a:xfrm>
          <a:off x="2717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70757</xdr:rowOff>
    </xdr:from>
    <xdr:to>
      <xdr:col>11</xdr:col>
      <xdr:colOff>60325</xdr:colOff>
      <xdr:row>57</xdr:row>
      <xdr:rowOff>907</xdr:rowOff>
    </xdr:to>
    <xdr:sp macro="" textlink="">
      <xdr:nvSpPr>
        <xdr:cNvPr id="214" name="楕円 213"/>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15" name="テキスト ボックス 214"/>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6" name="楕円 215"/>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7" name="テキスト ボックス 216"/>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と比較して下回っている。今後も、独立採算の原則に立ち、施設整備事業計画の見直し、使用料の定期的な見直し、維持管理費の抑制を通じ、普通会計の負担軽減に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71483</xdr:rowOff>
    </xdr:from>
    <xdr:to>
      <xdr:col>82</xdr:col>
      <xdr:colOff>107950</xdr:colOff>
      <xdr:row>56</xdr:row>
      <xdr:rowOff>143328</xdr:rowOff>
    </xdr:to>
    <xdr:cxnSp macro="">
      <xdr:nvCxnSpPr>
        <xdr:cNvPr id="252" name="直線コネクタ 251"/>
        <xdr:cNvCxnSpPr/>
      </xdr:nvCxnSpPr>
      <xdr:spPr>
        <a:xfrm flipV="1">
          <a:off x="15671800" y="9672683"/>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56</xdr:row>
      <xdr:rowOff>162923</xdr:rowOff>
    </xdr:to>
    <xdr:cxnSp macro="">
      <xdr:nvCxnSpPr>
        <xdr:cNvPr id="255" name="直線コネクタ 254"/>
        <xdr:cNvCxnSpPr/>
      </xdr:nvCxnSpPr>
      <xdr:spPr>
        <a:xfrm flipV="1">
          <a:off x="14782800" y="97445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56</xdr:row>
      <xdr:rowOff>162923</xdr:rowOff>
    </xdr:to>
    <xdr:cxnSp macro="">
      <xdr:nvCxnSpPr>
        <xdr:cNvPr id="258" name="直線コネクタ 257"/>
        <xdr:cNvCxnSpPr/>
      </xdr:nvCxnSpPr>
      <xdr:spPr>
        <a:xfrm>
          <a:off x="13893800" y="97510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166007</xdr:rowOff>
    </xdr:from>
    <xdr:to>
      <xdr:col>74</xdr:col>
      <xdr:colOff>31750</xdr:colOff>
      <xdr:row>56</xdr:row>
      <xdr:rowOff>96157</xdr:rowOff>
    </xdr:to>
    <xdr:sp macro="" textlink="">
      <xdr:nvSpPr>
        <xdr:cNvPr id="259" name="フローチャート: 判断 258"/>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60" name="テキスト ボックス 259"/>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11067</xdr:rowOff>
    </xdr:to>
    <xdr:cxnSp macro="">
      <xdr:nvCxnSpPr>
        <xdr:cNvPr id="261" name="直線コネクタ 260"/>
        <xdr:cNvCxnSpPr/>
      </xdr:nvCxnSpPr>
      <xdr:spPr>
        <a:xfrm flipV="1">
          <a:off x="13004800" y="97510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2" name="フローチャート: 判断 261"/>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3" name="テキスト ボックス 262"/>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64" name="フローチャート: 判断 263"/>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99803</xdr:rowOff>
    </xdr:from>
    <xdr:ext cx="762000" cy="259045"/>
    <xdr:sp macro="" textlink="">
      <xdr:nvSpPr>
        <xdr:cNvPr id="265" name="テキスト ボックス 264"/>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71" name="楕円 270"/>
        <xdr:cNvSpPr/>
      </xdr:nvSpPr>
      <xdr:spPr>
        <a:xfrm>
          <a:off x="164592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37210</xdr:rowOff>
    </xdr:from>
    <xdr:ext cx="762000" cy="259045"/>
    <xdr:sp macro="" textlink="">
      <xdr:nvSpPr>
        <xdr:cNvPr id="272" name="その他該当値テキスト"/>
        <xdr:cNvSpPr txBox="1"/>
      </xdr:nvSpPr>
      <xdr:spPr>
        <a:xfrm>
          <a:off x="16598900" y="946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3" name="楕円 272"/>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74" name="テキスト ボックス 273"/>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112123</xdr:rowOff>
    </xdr:from>
    <xdr:to>
      <xdr:col>74</xdr:col>
      <xdr:colOff>31750</xdr:colOff>
      <xdr:row>57</xdr:row>
      <xdr:rowOff>42273</xdr:rowOff>
    </xdr:to>
    <xdr:sp macro="" textlink="">
      <xdr:nvSpPr>
        <xdr:cNvPr id="275" name="楕円 274"/>
        <xdr:cNvSpPr/>
      </xdr:nvSpPr>
      <xdr:spPr>
        <a:xfrm>
          <a:off x="14732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27050</xdr:rowOff>
    </xdr:from>
    <xdr:ext cx="762000" cy="259045"/>
    <xdr:sp macro="" textlink="">
      <xdr:nvSpPr>
        <xdr:cNvPr id="276" name="テキスト ボックス 275"/>
        <xdr:cNvSpPr txBox="1"/>
      </xdr:nvSpPr>
      <xdr:spPr>
        <a:xfrm>
          <a:off x="14401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7" name="楕円 276"/>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8" name="テキスト ボックス 27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131717</xdr:rowOff>
    </xdr:from>
    <xdr:to>
      <xdr:col>65</xdr:col>
      <xdr:colOff>53975</xdr:colOff>
      <xdr:row>57</xdr:row>
      <xdr:rowOff>61867</xdr:rowOff>
    </xdr:to>
    <xdr:sp macro="" textlink="">
      <xdr:nvSpPr>
        <xdr:cNvPr id="279" name="楕円 278"/>
        <xdr:cNvSpPr/>
      </xdr:nvSpPr>
      <xdr:spPr>
        <a:xfrm>
          <a:off x="12954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46644</xdr:rowOff>
    </xdr:from>
    <xdr:ext cx="762000" cy="259045"/>
    <xdr:sp macro="" textlink="">
      <xdr:nvSpPr>
        <xdr:cNvPr id="280" name="テキスト ボックス 279"/>
        <xdr:cNvSpPr txBox="1"/>
      </xdr:nvSpPr>
      <xdr:spPr>
        <a:xfrm>
          <a:off x="12623800" y="981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簡水統合により水道事業会計への負担金は増となったが、各種補助金の見直しや基金取崩しによる財源確保による減、また、繰出金についても、簡水統合や繰出基準の見直しにより減となり、結果、全体として減となった。今後も、地域活性化や、観光振興、定住化対策、農業振興に関する補助を行いつつ、終期の設定も含め、各要綱に基づき補助金の適正な支出に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35</xdr:row>
      <xdr:rowOff>5842</xdr:rowOff>
    </xdr:to>
    <xdr:cxnSp macro="">
      <xdr:nvCxnSpPr>
        <xdr:cNvPr id="310" name="直線コネクタ 309"/>
        <xdr:cNvCxnSpPr/>
      </xdr:nvCxnSpPr>
      <xdr:spPr>
        <a:xfrm flipV="1">
          <a:off x="15671800" y="59791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51562</xdr:rowOff>
    </xdr:to>
    <xdr:cxnSp macro="">
      <xdr:nvCxnSpPr>
        <xdr:cNvPr id="313" name="直線コネクタ 312"/>
        <xdr:cNvCxnSpPr/>
      </xdr:nvCxnSpPr>
      <xdr:spPr>
        <a:xfrm flipV="1">
          <a:off x="14782800" y="60065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42418</xdr:rowOff>
    </xdr:from>
    <xdr:to>
      <xdr:col>73</xdr:col>
      <xdr:colOff>180975</xdr:colOff>
      <xdr:row>35</xdr:row>
      <xdr:rowOff>51562</xdr:rowOff>
    </xdr:to>
    <xdr:cxnSp macro="">
      <xdr:nvCxnSpPr>
        <xdr:cNvPr id="316" name="直線コネクタ 315"/>
        <xdr:cNvCxnSpPr/>
      </xdr:nvCxnSpPr>
      <xdr:spPr>
        <a:xfrm>
          <a:off x="13893800" y="6043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7" name="フローチャート: 判断 316"/>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18" name="テキスト ボックス 317"/>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42418</xdr:rowOff>
    </xdr:to>
    <xdr:cxnSp macro="">
      <xdr:nvCxnSpPr>
        <xdr:cNvPr id="319" name="直線コネクタ 318"/>
        <xdr:cNvCxnSpPr/>
      </xdr:nvCxnSpPr>
      <xdr:spPr>
        <a:xfrm>
          <a:off x="13004800" y="60020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20" name="フローチャート: 判断 31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21" name="テキスト ボックス 32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2" name="フローチャート: 判断 321"/>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3" name="テキスト ボックス 322"/>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29" name="楕円 328"/>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115587</xdr:rowOff>
    </xdr:from>
    <xdr:ext cx="762000" cy="259045"/>
    <xdr:sp macro="" textlink="">
      <xdr:nvSpPr>
        <xdr:cNvPr id="330"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31" name="楕円 330"/>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32" name="テキスト ボックス 331"/>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33" name="楕円 332"/>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34" name="テキスト ボックス 333"/>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163068</xdr:rowOff>
    </xdr:from>
    <xdr:to>
      <xdr:col>69</xdr:col>
      <xdr:colOff>142875</xdr:colOff>
      <xdr:row>35</xdr:row>
      <xdr:rowOff>93218</xdr:rowOff>
    </xdr:to>
    <xdr:sp macro="" textlink="">
      <xdr:nvSpPr>
        <xdr:cNvPr id="335" name="楕円 334"/>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103395</xdr:rowOff>
    </xdr:from>
    <xdr:ext cx="762000" cy="259045"/>
    <xdr:sp macro="" textlink="">
      <xdr:nvSpPr>
        <xdr:cNvPr id="336" name="テキスト ボックス 335"/>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7" name="楕円 336"/>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8" name="テキスト ボックス 337"/>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年度以降実施してきた大型建設事業のため借入した地方債の返済がはじまったことにより増加した。今後も年々増加する見込である。大型事業終了後は、事業費の圧縮に努め、計画的な地方債発行に努める。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75</xdr:row>
      <xdr:rowOff>111760</xdr:rowOff>
    </xdr:to>
    <xdr:cxnSp macro="">
      <xdr:nvCxnSpPr>
        <xdr:cNvPr id="370" name="直線コネクタ 369"/>
        <xdr:cNvCxnSpPr/>
      </xdr:nvCxnSpPr>
      <xdr:spPr>
        <a:xfrm>
          <a:off x="3987800" y="129667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96520</xdr:rowOff>
    </xdr:from>
    <xdr:to>
      <xdr:col>19</xdr:col>
      <xdr:colOff>187325</xdr:colOff>
      <xdr:row>75</xdr:row>
      <xdr:rowOff>107950</xdr:rowOff>
    </xdr:to>
    <xdr:cxnSp macro="">
      <xdr:nvCxnSpPr>
        <xdr:cNvPr id="373" name="直線コネクタ 372"/>
        <xdr:cNvCxnSpPr/>
      </xdr:nvCxnSpPr>
      <xdr:spPr>
        <a:xfrm>
          <a:off x="3098800" y="12955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90805</xdr:rowOff>
    </xdr:from>
    <xdr:to>
      <xdr:col>15</xdr:col>
      <xdr:colOff>98425</xdr:colOff>
      <xdr:row>75</xdr:row>
      <xdr:rowOff>96520</xdr:rowOff>
    </xdr:to>
    <xdr:cxnSp macro="">
      <xdr:nvCxnSpPr>
        <xdr:cNvPr id="376" name="直線コネクタ 375"/>
        <xdr:cNvCxnSpPr/>
      </xdr:nvCxnSpPr>
      <xdr:spPr>
        <a:xfrm>
          <a:off x="2209800" y="129495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7" name="フローチャート: 判断 376"/>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60342</xdr:rowOff>
    </xdr:from>
    <xdr:ext cx="762000" cy="259045"/>
    <xdr:sp macro="" textlink="">
      <xdr:nvSpPr>
        <xdr:cNvPr id="378" name="テキスト ボックス 377"/>
        <xdr:cNvSpPr txBox="1"/>
      </xdr:nvSpPr>
      <xdr:spPr>
        <a:xfrm>
          <a:off x="2717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88900</xdr:rowOff>
    </xdr:from>
    <xdr:to>
      <xdr:col>11</xdr:col>
      <xdr:colOff>9525</xdr:colOff>
      <xdr:row>75</xdr:row>
      <xdr:rowOff>90805</xdr:rowOff>
    </xdr:to>
    <xdr:cxnSp macro="">
      <xdr:nvCxnSpPr>
        <xdr:cNvPr id="379" name="直線コネクタ 378"/>
        <xdr:cNvCxnSpPr/>
      </xdr:nvCxnSpPr>
      <xdr:spPr>
        <a:xfrm>
          <a:off x="1320800" y="129476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127635</xdr:rowOff>
    </xdr:from>
    <xdr:to>
      <xdr:col>11</xdr:col>
      <xdr:colOff>60325</xdr:colOff>
      <xdr:row>75</xdr:row>
      <xdr:rowOff>57785</xdr:rowOff>
    </xdr:to>
    <xdr:sp macro="" textlink="">
      <xdr:nvSpPr>
        <xdr:cNvPr id="380" name="フローチャート: 判断 379"/>
        <xdr:cNvSpPr/>
      </xdr:nvSpPr>
      <xdr:spPr>
        <a:xfrm>
          <a:off x="2159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67962</xdr:rowOff>
    </xdr:from>
    <xdr:ext cx="762000" cy="259045"/>
    <xdr:sp macro="" textlink="">
      <xdr:nvSpPr>
        <xdr:cNvPr id="381" name="テキスト ボックス 380"/>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82" name="フローチャート: 判断 381"/>
        <xdr:cNvSpPr/>
      </xdr:nvSpPr>
      <xdr:spPr>
        <a:xfrm>
          <a:off x="1270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83" name="テキスト ボックス 382"/>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60960</xdr:rowOff>
    </xdr:from>
    <xdr:to>
      <xdr:col>24</xdr:col>
      <xdr:colOff>76200</xdr:colOff>
      <xdr:row>75</xdr:row>
      <xdr:rowOff>162561</xdr:rowOff>
    </xdr:to>
    <xdr:sp macro="" textlink="">
      <xdr:nvSpPr>
        <xdr:cNvPr id="389" name="楕円 388"/>
        <xdr:cNvSpPr/>
      </xdr:nvSpPr>
      <xdr:spPr>
        <a:xfrm>
          <a:off x="47752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33037</xdr:rowOff>
    </xdr:from>
    <xdr:ext cx="762000" cy="259045"/>
    <xdr:sp macro="" textlink="">
      <xdr:nvSpPr>
        <xdr:cNvPr id="390" name="公債費該当値テキスト"/>
        <xdr:cNvSpPr txBox="1"/>
      </xdr:nvSpPr>
      <xdr:spPr>
        <a:xfrm>
          <a:off x="4914900" y="1289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91" name="楕円 390"/>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143527</xdr:rowOff>
    </xdr:from>
    <xdr:ext cx="736600" cy="259045"/>
    <xdr:sp macro="" textlink="">
      <xdr:nvSpPr>
        <xdr:cNvPr id="392" name="テキスト ボックス 391"/>
        <xdr:cNvSpPr txBox="1"/>
      </xdr:nvSpPr>
      <xdr:spPr>
        <a:xfrm>
          <a:off x="3606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45720</xdr:rowOff>
    </xdr:from>
    <xdr:to>
      <xdr:col>15</xdr:col>
      <xdr:colOff>149225</xdr:colOff>
      <xdr:row>75</xdr:row>
      <xdr:rowOff>147320</xdr:rowOff>
    </xdr:to>
    <xdr:sp macro="" textlink="">
      <xdr:nvSpPr>
        <xdr:cNvPr id="393" name="楕円 392"/>
        <xdr:cNvSpPr/>
      </xdr:nvSpPr>
      <xdr:spPr>
        <a:xfrm>
          <a:off x="3048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132097</xdr:rowOff>
    </xdr:from>
    <xdr:ext cx="762000" cy="259045"/>
    <xdr:sp macro="" textlink="">
      <xdr:nvSpPr>
        <xdr:cNvPr id="394" name="テキスト ボックス 393"/>
        <xdr:cNvSpPr txBox="1"/>
      </xdr:nvSpPr>
      <xdr:spPr>
        <a:xfrm>
          <a:off x="2717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40005</xdr:rowOff>
    </xdr:from>
    <xdr:to>
      <xdr:col>11</xdr:col>
      <xdr:colOff>60325</xdr:colOff>
      <xdr:row>75</xdr:row>
      <xdr:rowOff>141605</xdr:rowOff>
    </xdr:to>
    <xdr:sp macro="" textlink="">
      <xdr:nvSpPr>
        <xdr:cNvPr id="395" name="楕円 394"/>
        <xdr:cNvSpPr/>
      </xdr:nvSpPr>
      <xdr:spPr>
        <a:xfrm>
          <a:off x="21590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126382</xdr:rowOff>
    </xdr:from>
    <xdr:ext cx="762000" cy="259045"/>
    <xdr:sp macro="" textlink="">
      <xdr:nvSpPr>
        <xdr:cNvPr id="396" name="テキスト ボックス 395"/>
        <xdr:cNvSpPr txBox="1"/>
      </xdr:nvSpPr>
      <xdr:spPr>
        <a:xfrm>
          <a:off x="1828800" y="129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38100</xdr:rowOff>
    </xdr:from>
    <xdr:to>
      <xdr:col>6</xdr:col>
      <xdr:colOff>171450</xdr:colOff>
      <xdr:row>75</xdr:row>
      <xdr:rowOff>139700</xdr:rowOff>
    </xdr:to>
    <xdr:sp macro="" textlink="">
      <xdr:nvSpPr>
        <xdr:cNvPr id="397" name="楕円 396"/>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124477</xdr:rowOff>
    </xdr:from>
    <xdr:ext cx="762000" cy="259045"/>
    <xdr:sp macro="" textlink="">
      <xdr:nvSpPr>
        <xdr:cNvPr id="398" name="テキスト ボックス 397"/>
        <xdr:cNvSpPr txBox="1"/>
      </xdr:nvSpPr>
      <xdr:spPr>
        <a:xfrm>
          <a:off x="939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と比較して下回っている。本市においては、下水道事業会計への繰出金が大きい。今後も、独立採算の原則に立ち返って、施設整備事業計画の見直し、使用料の定期的な見直し、維持管理費の抑制を通じ、普通会計の負担軽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43180</xdr:rowOff>
    </xdr:from>
    <xdr:to>
      <xdr:col>82</xdr:col>
      <xdr:colOff>107950</xdr:colOff>
      <xdr:row>77</xdr:row>
      <xdr:rowOff>73661</xdr:rowOff>
    </xdr:to>
    <xdr:cxnSp macro="">
      <xdr:nvCxnSpPr>
        <xdr:cNvPr id="431" name="直線コネクタ 430"/>
        <xdr:cNvCxnSpPr/>
      </xdr:nvCxnSpPr>
      <xdr:spPr>
        <a:xfrm flipV="1">
          <a:off x="15671800" y="132448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73661</xdr:rowOff>
    </xdr:from>
    <xdr:to>
      <xdr:col>78</xdr:col>
      <xdr:colOff>69850</xdr:colOff>
      <xdr:row>78</xdr:row>
      <xdr:rowOff>16511</xdr:rowOff>
    </xdr:to>
    <xdr:cxnSp macro="">
      <xdr:nvCxnSpPr>
        <xdr:cNvPr id="434" name="直線コネクタ 433"/>
        <xdr:cNvCxnSpPr/>
      </xdr:nvCxnSpPr>
      <xdr:spPr>
        <a:xfrm flipV="1">
          <a:off x="14782800" y="1327531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85089</xdr:rowOff>
    </xdr:from>
    <xdr:to>
      <xdr:col>73</xdr:col>
      <xdr:colOff>180975</xdr:colOff>
      <xdr:row>78</xdr:row>
      <xdr:rowOff>16511</xdr:rowOff>
    </xdr:to>
    <xdr:cxnSp macro="">
      <xdr:nvCxnSpPr>
        <xdr:cNvPr id="437" name="直線コネクタ 436"/>
        <xdr:cNvCxnSpPr/>
      </xdr:nvCxnSpPr>
      <xdr:spPr>
        <a:xfrm>
          <a:off x="13893800" y="132867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8" name="フローチャート: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168911</xdr:rowOff>
    </xdr:from>
    <xdr:to>
      <xdr:col>69</xdr:col>
      <xdr:colOff>92075</xdr:colOff>
      <xdr:row>77</xdr:row>
      <xdr:rowOff>85089</xdr:rowOff>
    </xdr:to>
    <xdr:cxnSp macro="">
      <xdr:nvCxnSpPr>
        <xdr:cNvPr id="440" name="直線コネクタ 439"/>
        <xdr:cNvCxnSpPr/>
      </xdr:nvCxnSpPr>
      <xdr:spPr>
        <a:xfrm>
          <a:off x="13004800" y="131991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3811</xdr:rowOff>
    </xdr:from>
    <xdr:to>
      <xdr:col>69</xdr:col>
      <xdr:colOff>142875</xdr:colOff>
      <xdr:row>77</xdr:row>
      <xdr:rowOff>105411</xdr:rowOff>
    </xdr:to>
    <xdr:sp macro="" textlink="">
      <xdr:nvSpPr>
        <xdr:cNvPr id="441" name="フローチャート: 判断 440"/>
        <xdr:cNvSpPr/>
      </xdr:nvSpPr>
      <xdr:spPr>
        <a:xfrm>
          <a:off x="13843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115588</xdr:rowOff>
    </xdr:from>
    <xdr:ext cx="762000" cy="259045"/>
    <xdr:sp macro="" textlink="">
      <xdr:nvSpPr>
        <xdr:cNvPr id="442" name="テキスト ボックス 441"/>
        <xdr:cNvSpPr txBox="1"/>
      </xdr:nvSpPr>
      <xdr:spPr>
        <a:xfrm>
          <a:off x="13512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43" name="フローチャート: 判断 442"/>
        <xdr:cNvSpPr/>
      </xdr:nvSpPr>
      <xdr:spPr>
        <a:xfrm>
          <a:off x="12954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52088</xdr:rowOff>
    </xdr:from>
    <xdr:ext cx="762000" cy="259045"/>
    <xdr:sp macro="" textlink="">
      <xdr:nvSpPr>
        <xdr:cNvPr id="444" name="テキスト ボックス 443"/>
        <xdr:cNvSpPr txBox="1"/>
      </xdr:nvSpPr>
      <xdr:spPr>
        <a:xfrm>
          <a:off x="12623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163830</xdr:rowOff>
    </xdr:from>
    <xdr:to>
      <xdr:col>82</xdr:col>
      <xdr:colOff>158750</xdr:colOff>
      <xdr:row>77</xdr:row>
      <xdr:rowOff>93980</xdr:rowOff>
    </xdr:to>
    <xdr:sp macro="" textlink="">
      <xdr:nvSpPr>
        <xdr:cNvPr id="450" name="楕円 449"/>
        <xdr:cNvSpPr/>
      </xdr:nvSpPr>
      <xdr:spPr>
        <a:xfrm>
          <a:off x="16459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8907</xdr:rowOff>
    </xdr:from>
    <xdr:ext cx="762000" cy="259045"/>
    <xdr:sp macro="" textlink="">
      <xdr:nvSpPr>
        <xdr:cNvPr id="451" name="公債費以外該当値テキスト"/>
        <xdr:cNvSpPr txBox="1"/>
      </xdr:nvSpPr>
      <xdr:spPr>
        <a:xfrm>
          <a:off x="165989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22861</xdr:rowOff>
    </xdr:from>
    <xdr:to>
      <xdr:col>78</xdr:col>
      <xdr:colOff>120650</xdr:colOff>
      <xdr:row>77</xdr:row>
      <xdr:rowOff>124461</xdr:rowOff>
    </xdr:to>
    <xdr:sp macro="" textlink="">
      <xdr:nvSpPr>
        <xdr:cNvPr id="452" name="楕円 451"/>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134638</xdr:rowOff>
    </xdr:from>
    <xdr:ext cx="736600" cy="259045"/>
    <xdr:sp macro="" textlink="">
      <xdr:nvSpPr>
        <xdr:cNvPr id="453" name="テキスト ボックス 452"/>
        <xdr:cNvSpPr txBox="1"/>
      </xdr:nvSpPr>
      <xdr:spPr>
        <a:xfrm>
          <a:off x="15290800" y="12993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137161</xdr:rowOff>
    </xdr:from>
    <xdr:to>
      <xdr:col>74</xdr:col>
      <xdr:colOff>31750</xdr:colOff>
      <xdr:row>78</xdr:row>
      <xdr:rowOff>67311</xdr:rowOff>
    </xdr:to>
    <xdr:sp macro="" textlink="">
      <xdr:nvSpPr>
        <xdr:cNvPr id="454" name="楕円 453"/>
        <xdr:cNvSpPr/>
      </xdr:nvSpPr>
      <xdr:spPr>
        <a:xfrm>
          <a:off x="14732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52088</xdr:rowOff>
    </xdr:from>
    <xdr:ext cx="762000" cy="259045"/>
    <xdr:sp macro="" textlink="">
      <xdr:nvSpPr>
        <xdr:cNvPr id="455" name="テキスト ボックス 454"/>
        <xdr:cNvSpPr txBox="1"/>
      </xdr:nvSpPr>
      <xdr:spPr>
        <a:xfrm>
          <a:off x="14401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34289</xdr:rowOff>
    </xdr:from>
    <xdr:to>
      <xdr:col>69</xdr:col>
      <xdr:colOff>142875</xdr:colOff>
      <xdr:row>77</xdr:row>
      <xdr:rowOff>135889</xdr:rowOff>
    </xdr:to>
    <xdr:sp macro="" textlink="">
      <xdr:nvSpPr>
        <xdr:cNvPr id="456" name="楕円 455"/>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57" name="テキスト ボックス 456"/>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118111</xdr:rowOff>
    </xdr:from>
    <xdr:to>
      <xdr:col>65</xdr:col>
      <xdr:colOff>53975</xdr:colOff>
      <xdr:row>77</xdr:row>
      <xdr:rowOff>48261</xdr:rowOff>
    </xdr:to>
    <xdr:sp macro="" textlink="">
      <xdr:nvSpPr>
        <xdr:cNvPr id="458" name="楕円 457"/>
        <xdr:cNvSpPr/>
      </xdr:nvSpPr>
      <xdr:spPr>
        <a:xfrm>
          <a:off x="12954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58437</xdr:rowOff>
    </xdr:from>
    <xdr:ext cx="762000" cy="259045"/>
    <xdr:sp macro="" textlink="">
      <xdr:nvSpPr>
        <xdr:cNvPr id="459" name="テキスト ボックス 458"/>
        <xdr:cNvSpPr txBox="1"/>
      </xdr:nvSpPr>
      <xdr:spPr>
        <a:xfrm>
          <a:off x="12623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131775</xdr:rowOff>
    </xdr:from>
    <xdr:to>
      <xdr:col>29</xdr:col>
      <xdr:colOff>127000</xdr:colOff>
      <xdr:row>15</xdr:row>
      <xdr:rowOff>166738</xdr:rowOff>
    </xdr:to>
    <xdr:cxnSp macro="">
      <xdr:nvCxnSpPr>
        <xdr:cNvPr id="50" name="直線コネクタ 49"/>
        <xdr:cNvCxnSpPr/>
      </xdr:nvCxnSpPr>
      <xdr:spPr bwMode="auto">
        <a:xfrm flipV="1">
          <a:off x="5003800" y="2751150"/>
          <a:ext cx="647700" cy="34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153213</xdr:rowOff>
    </xdr:from>
    <xdr:to>
      <xdr:col>26</xdr:col>
      <xdr:colOff>50800</xdr:colOff>
      <xdr:row>15</xdr:row>
      <xdr:rowOff>166738</xdr:rowOff>
    </xdr:to>
    <xdr:cxnSp macro="">
      <xdr:nvCxnSpPr>
        <xdr:cNvPr id="53" name="直線コネクタ 52"/>
        <xdr:cNvCxnSpPr/>
      </xdr:nvCxnSpPr>
      <xdr:spPr bwMode="auto">
        <a:xfrm>
          <a:off x="4305300" y="2772588"/>
          <a:ext cx="698500" cy="13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153213</xdr:rowOff>
    </xdr:from>
    <xdr:to>
      <xdr:col>22</xdr:col>
      <xdr:colOff>114300</xdr:colOff>
      <xdr:row>16</xdr:row>
      <xdr:rowOff>44425</xdr:rowOff>
    </xdr:to>
    <xdr:cxnSp macro="">
      <xdr:nvCxnSpPr>
        <xdr:cNvPr id="56" name="直線コネクタ 55"/>
        <xdr:cNvCxnSpPr/>
      </xdr:nvCxnSpPr>
      <xdr:spPr bwMode="auto">
        <a:xfrm flipV="1">
          <a:off x="3606800" y="2772588"/>
          <a:ext cx="698500" cy="62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70244</xdr:rowOff>
    </xdr:from>
    <xdr:to>
      <xdr:col>22</xdr:col>
      <xdr:colOff>165100</xdr:colOff>
      <xdr:row>18</xdr:row>
      <xdr:rowOff>394</xdr:rowOff>
    </xdr:to>
    <xdr:sp macro="" textlink="">
      <xdr:nvSpPr>
        <xdr:cNvPr id="57" name="フローチャート: 判断 56"/>
        <xdr:cNvSpPr/>
      </xdr:nvSpPr>
      <xdr:spPr bwMode="auto">
        <a:xfrm>
          <a:off x="4254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156621</xdr:rowOff>
    </xdr:from>
    <xdr:ext cx="762000" cy="259045"/>
    <xdr:sp macro="" textlink="">
      <xdr:nvSpPr>
        <xdr:cNvPr id="58" name="テキスト ボックス 57"/>
        <xdr:cNvSpPr txBox="1"/>
      </xdr:nvSpPr>
      <xdr:spPr>
        <a:xfrm>
          <a:off x="3924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44425</xdr:rowOff>
    </xdr:from>
    <xdr:to>
      <xdr:col>18</xdr:col>
      <xdr:colOff>177800</xdr:colOff>
      <xdr:row>16</xdr:row>
      <xdr:rowOff>83071</xdr:rowOff>
    </xdr:to>
    <xdr:cxnSp macro="">
      <xdr:nvCxnSpPr>
        <xdr:cNvPr id="59" name="直線コネクタ 58"/>
        <xdr:cNvCxnSpPr/>
      </xdr:nvCxnSpPr>
      <xdr:spPr bwMode="auto">
        <a:xfrm flipV="1">
          <a:off x="2908300" y="2835250"/>
          <a:ext cx="698500" cy="38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116268</xdr:rowOff>
    </xdr:from>
    <xdr:to>
      <xdr:col>19</xdr:col>
      <xdr:colOff>38100</xdr:colOff>
      <xdr:row>18</xdr:row>
      <xdr:rowOff>46418</xdr:rowOff>
    </xdr:to>
    <xdr:sp macro="" textlink="">
      <xdr:nvSpPr>
        <xdr:cNvPr id="60" name="フローチャート: 判断 59"/>
        <xdr:cNvSpPr/>
      </xdr:nvSpPr>
      <xdr:spPr bwMode="auto">
        <a:xfrm>
          <a:off x="35560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31195</xdr:rowOff>
    </xdr:from>
    <xdr:ext cx="762000" cy="259045"/>
    <xdr:sp macro="" textlink="">
      <xdr:nvSpPr>
        <xdr:cNvPr id="61" name="テキスト ボックス 60"/>
        <xdr:cNvSpPr txBox="1"/>
      </xdr:nvSpPr>
      <xdr:spPr>
        <a:xfrm>
          <a:off x="32258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150584</xdr:rowOff>
    </xdr:from>
    <xdr:to>
      <xdr:col>15</xdr:col>
      <xdr:colOff>101600</xdr:colOff>
      <xdr:row>18</xdr:row>
      <xdr:rowOff>80734</xdr:rowOff>
    </xdr:to>
    <xdr:sp macro="" textlink="">
      <xdr:nvSpPr>
        <xdr:cNvPr id="62" name="フローチャート: 判断 61"/>
        <xdr:cNvSpPr/>
      </xdr:nvSpPr>
      <xdr:spPr bwMode="auto">
        <a:xfrm>
          <a:off x="28575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65511</xdr:rowOff>
    </xdr:from>
    <xdr:ext cx="762000" cy="259045"/>
    <xdr:sp macro="" textlink="">
      <xdr:nvSpPr>
        <xdr:cNvPr id="63" name="テキスト ボックス 62"/>
        <xdr:cNvSpPr txBox="1"/>
      </xdr:nvSpPr>
      <xdr:spPr>
        <a:xfrm>
          <a:off x="2527300" y="31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80975</xdr:rowOff>
    </xdr:from>
    <xdr:to>
      <xdr:col>29</xdr:col>
      <xdr:colOff>177800</xdr:colOff>
      <xdr:row>16</xdr:row>
      <xdr:rowOff>11125</xdr:rowOff>
    </xdr:to>
    <xdr:sp macro="" textlink="">
      <xdr:nvSpPr>
        <xdr:cNvPr id="69" name="楕円 68"/>
        <xdr:cNvSpPr/>
      </xdr:nvSpPr>
      <xdr:spPr bwMode="auto">
        <a:xfrm>
          <a:off x="5600700" y="2700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97502</xdr:rowOff>
    </xdr:from>
    <xdr:ext cx="762000" cy="259045"/>
    <xdr:sp macro="" textlink="">
      <xdr:nvSpPr>
        <xdr:cNvPr id="70" name="人口1人当たり決算額の推移該当値テキスト130"/>
        <xdr:cNvSpPr txBox="1"/>
      </xdr:nvSpPr>
      <xdr:spPr>
        <a:xfrm>
          <a:off x="5740400" y="25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115938</xdr:rowOff>
    </xdr:from>
    <xdr:to>
      <xdr:col>26</xdr:col>
      <xdr:colOff>101600</xdr:colOff>
      <xdr:row>16</xdr:row>
      <xdr:rowOff>46088</xdr:rowOff>
    </xdr:to>
    <xdr:sp macro="" textlink="">
      <xdr:nvSpPr>
        <xdr:cNvPr id="71" name="楕円 70"/>
        <xdr:cNvSpPr/>
      </xdr:nvSpPr>
      <xdr:spPr bwMode="auto">
        <a:xfrm>
          <a:off x="4953000" y="2735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56265</xdr:rowOff>
    </xdr:from>
    <xdr:ext cx="736600" cy="259045"/>
    <xdr:sp macro="" textlink="">
      <xdr:nvSpPr>
        <xdr:cNvPr id="72" name="テキスト ボックス 71"/>
        <xdr:cNvSpPr txBox="1"/>
      </xdr:nvSpPr>
      <xdr:spPr>
        <a:xfrm>
          <a:off x="4622800" y="250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102413</xdr:rowOff>
    </xdr:from>
    <xdr:to>
      <xdr:col>22</xdr:col>
      <xdr:colOff>165100</xdr:colOff>
      <xdr:row>16</xdr:row>
      <xdr:rowOff>32563</xdr:rowOff>
    </xdr:to>
    <xdr:sp macro="" textlink="">
      <xdr:nvSpPr>
        <xdr:cNvPr id="73" name="楕円 72"/>
        <xdr:cNvSpPr/>
      </xdr:nvSpPr>
      <xdr:spPr bwMode="auto">
        <a:xfrm>
          <a:off x="4254500" y="2721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42740</xdr:rowOff>
    </xdr:from>
    <xdr:ext cx="762000" cy="259045"/>
    <xdr:sp macro="" textlink="">
      <xdr:nvSpPr>
        <xdr:cNvPr id="74" name="テキスト ボックス 73"/>
        <xdr:cNvSpPr txBox="1"/>
      </xdr:nvSpPr>
      <xdr:spPr>
        <a:xfrm>
          <a:off x="3924300" y="249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165075</xdr:rowOff>
    </xdr:from>
    <xdr:to>
      <xdr:col>19</xdr:col>
      <xdr:colOff>38100</xdr:colOff>
      <xdr:row>16</xdr:row>
      <xdr:rowOff>95225</xdr:rowOff>
    </xdr:to>
    <xdr:sp macro="" textlink="">
      <xdr:nvSpPr>
        <xdr:cNvPr id="75" name="楕円 74"/>
        <xdr:cNvSpPr/>
      </xdr:nvSpPr>
      <xdr:spPr bwMode="auto">
        <a:xfrm>
          <a:off x="3556000" y="2784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105402</xdr:rowOff>
    </xdr:from>
    <xdr:ext cx="762000" cy="259045"/>
    <xdr:sp macro="" textlink="">
      <xdr:nvSpPr>
        <xdr:cNvPr id="76" name="テキスト ボックス 75"/>
        <xdr:cNvSpPr txBox="1"/>
      </xdr:nvSpPr>
      <xdr:spPr>
        <a:xfrm>
          <a:off x="3225800" y="25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32271</xdr:rowOff>
    </xdr:from>
    <xdr:to>
      <xdr:col>15</xdr:col>
      <xdr:colOff>101600</xdr:colOff>
      <xdr:row>16</xdr:row>
      <xdr:rowOff>133871</xdr:rowOff>
    </xdr:to>
    <xdr:sp macro="" textlink="">
      <xdr:nvSpPr>
        <xdr:cNvPr id="77" name="楕円 76"/>
        <xdr:cNvSpPr/>
      </xdr:nvSpPr>
      <xdr:spPr bwMode="auto">
        <a:xfrm>
          <a:off x="2857500" y="2823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144048</xdr:rowOff>
    </xdr:from>
    <xdr:ext cx="762000" cy="259045"/>
    <xdr:sp macro="" textlink="">
      <xdr:nvSpPr>
        <xdr:cNvPr id="78" name="テキスト ボックス 77"/>
        <xdr:cNvSpPr txBox="1"/>
      </xdr:nvSpPr>
      <xdr:spPr>
        <a:xfrm>
          <a:off x="2527300" y="259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142911</xdr:rowOff>
    </xdr:from>
    <xdr:to>
      <xdr:col>29</xdr:col>
      <xdr:colOff>127000</xdr:colOff>
      <xdr:row>37</xdr:row>
      <xdr:rowOff>147757</xdr:rowOff>
    </xdr:to>
    <xdr:cxnSp macro="">
      <xdr:nvCxnSpPr>
        <xdr:cNvPr id="110" name="直線コネクタ 109"/>
        <xdr:cNvCxnSpPr/>
      </xdr:nvCxnSpPr>
      <xdr:spPr bwMode="auto">
        <a:xfrm>
          <a:off x="5003800" y="7267611"/>
          <a:ext cx="647700" cy="4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142911</xdr:rowOff>
    </xdr:from>
    <xdr:to>
      <xdr:col>26</xdr:col>
      <xdr:colOff>50800</xdr:colOff>
      <xdr:row>37</xdr:row>
      <xdr:rowOff>161303</xdr:rowOff>
    </xdr:to>
    <xdr:cxnSp macro="">
      <xdr:nvCxnSpPr>
        <xdr:cNvPr id="113" name="直線コネクタ 112"/>
        <xdr:cNvCxnSpPr/>
      </xdr:nvCxnSpPr>
      <xdr:spPr bwMode="auto">
        <a:xfrm flipV="1">
          <a:off x="4305300" y="7267611"/>
          <a:ext cx="698500" cy="1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161303</xdr:rowOff>
    </xdr:from>
    <xdr:to>
      <xdr:col>22</xdr:col>
      <xdr:colOff>114300</xdr:colOff>
      <xdr:row>37</xdr:row>
      <xdr:rowOff>166607</xdr:rowOff>
    </xdr:to>
    <xdr:cxnSp macro="">
      <xdr:nvCxnSpPr>
        <xdr:cNvPr id="116" name="直線コネクタ 115"/>
        <xdr:cNvCxnSpPr/>
      </xdr:nvCxnSpPr>
      <xdr:spPr bwMode="auto">
        <a:xfrm flipV="1">
          <a:off x="3606800" y="7286003"/>
          <a:ext cx="698500" cy="5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195799</xdr:rowOff>
    </xdr:from>
    <xdr:to>
      <xdr:col>22</xdr:col>
      <xdr:colOff>165100</xdr:colOff>
      <xdr:row>37</xdr:row>
      <xdr:rowOff>297399</xdr:rowOff>
    </xdr:to>
    <xdr:sp macro="" textlink="">
      <xdr:nvSpPr>
        <xdr:cNvPr id="117" name="フローチャート: 判断 116"/>
        <xdr:cNvSpPr/>
      </xdr:nvSpPr>
      <xdr:spPr bwMode="auto">
        <a:xfrm>
          <a:off x="4254500" y="7320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282176</xdr:rowOff>
    </xdr:from>
    <xdr:ext cx="762000" cy="259045"/>
    <xdr:sp macro="" textlink="">
      <xdr:nvSpPr>
        <xdr:cNvPr id="118" name="テキスト ボックス 117"/>
        <xdr:cNvSpPr txBox="1"/>
      </xdr:nvSpPr>
      <xdr:spPr>
        <a:xfrm>
          <a:off x="3924300" y="740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158378</xdr:rowOff>
    </xdr:from>
    <xdr:to>
      <xdr:col>18</xdr:col>
      <xdr:colOff>177800</xdr:colOff>
      <xdr:row>37</xdr:row>
      <xdr:rowOff>166607</xdr:rowOff>
    </xdr:to>
    <xdr:cxnSp macro="">
      <xdr:nvCxnSpPr>
        <xdr:cNvPr id="119" name="直線コネクタ 118"/>
        <xdr:cNvCxnSpPr/>
      </xdr:nvCxnSpPr>
      <xdr:spPr bwMode="auto">
        <a:xfrm>
          <a:off x="2908300" y="7283078"/>
          <a:ext cx="698500" cy="8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195886</xdr:rowOff>
    </xdr:from>
    <xdr:to>
      <xdr:col>19</xdr:col>
      <xdr:colOff>38100</xdr:colOff>
      <xdr:row>37</xdr:row>
      <xdr:rowOff>297486</xdr:rowOff>
    </xdr:to>
    <xdr:sp macro="" textlink="">
      <xdr:nvSpPr>
        <xdr:cNvPr id="120" name="フローチャート: 判断 119"/>
        <xdr:cNvSpPr/>
      </xdr:nvSpPr>
      <xdr:spPr bwMode="auto">
        <a:xfrm>
          <a:off x="3556000" y="7320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282263</xdr:rowOff>
    </xdr:from>
    <xdr:ext cx="762000" cy="259045"/>
    <xdr:sp macro="" textlink="">
      <xdr:nvSpPr>
        <xdr:cNvPr id="121" name="テキスト ボックス 120"/>
        <xdr:cNvSpPr txBox="1"/>
      </xdr:nvSpPr>
      <xdr:spPr>
        <a:xfrm>
          <a:off x="3225800" y="740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182083</xdr:rowOff>
    </xdr:from>
    <xdr:to>
      <xdr:col>15</xdr:col>
      <xdr:colOff>101600</xdr:colOff>
      <xdr:row>37</xdr:row>
      <xdr:rowOff>283683</xdr:rowOff>
    </xdr:to>
    <xdr:sp macro="" textlink="">
      <xdr:nvSpPr>
        <xdr:cNvPr id="122" name="フローチャート: 判断 121"/>
        <xdr:cNvSpPr/>
      </xdr:nvSpPr>
      <xdr:spPr bwMode="auto">
        <a:xfrm>
          <a:off x="2857500" y="73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268460</xdr:rowOff>
    </xdr:from>
    <xdr:ext cx="762000" cy="259045"/>
    <xdr:sp macro="" textlink="">
      <xdr:nvSpPr>
        <xdr:cNvPr id="123" name="テキスト ボックス 122"/>
        <xdr:cNvSpPr txBox="1"/>
      </xdr:nvSpPr>
      <xdr:spPr>
        <a:xfrm>
          <a:off x="2527300" y="739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96957</xdr:rowOff>
    </xdr:from>
    <xdr:to>
      <xdr:col>29</xdr:col>
      <xdr:colOff>177800</xdr:colOff>
      <xdr:row>37</xdr:row>
      <xdr:rowOff>198557</xdr:rowOff>
    </xdr:to>
    <xdr:sp macro="" textlink="">
      <xdr:nvSpPr>
        <xdr:cNvPr id="129" name="楕円 128"/>
        <xdr:cNvSpPr/>
      </xdr:nvSpPr>
      <xdr:spPr bwMode="auto">
        <a:xfrm>
          <a:off x="5600700" y="722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113484</xdr:rowOff>
    </xdr:from>
    <xdr:ext cx="762000" cy="259045"/>
    <xdr:sp macro="" textlink="">
      <xdr:nvSpPr>
        <xdr:cNvPr id="130" name="人口1人当たり決算額の推移該当値テキスト445"/>
        <xdr:cNvSpPr txBox="1"/>
      </xdr:nvSpPr>
      <xdr:spPr>
        <a:xfrm>
          <a:off x="5740400" y="706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92111</xdr:rowOff>
    </xdr:from>
    <xdr:to>
      <xdr:col>26</xdr:col>
      <xdr:colOff>101600</xdr:colOff>
      <xdr:row>37</xdr:row>
      <xdr:rowOff>193711</xdr:rowOff>
    </xdr:to>
    <xdr:sp macro="" textlink="">
      <xdr:nvSpPr>
        <xdr:cNvPr id="131" name="楕円 130"/>
        <xdr:cNvSpPr/>
      </xdr:nvSpPr>
      <xdr:spPr bwMode="auto">
        <a:xfrm>
          <a:off x="4953000" y="7216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32438</xdr:rowOff>
    </xdr:from>
    <xdr:ext cx="736600" cy="259045"/>
    <xdr:sp macro="" textlink="">
      <xdr:nvSpPr>
        <xdr:cNvPr id="132" name="テキスト ボックス 131"/>
        <xdr:cNvSpPr txBox="1"/>
      </xdr:nvSpPr>
      <xdr:spPr>
        <a:xfrm>
          <a:off x="4622800" y="6985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110503</xdr:rowOff>
    </xdr:from>
    <xdr:to>
      <xdr:col>22</xdr:col>
      <xdr:colOff>165100</xdr:colOff>
      <xdr:row>37</xdr:row>
      <xdr:rowOff>212103</xdr:rowOff>
    </xdr:to>
    <xdr:sp macro="" textlink="">
      <xdr:nvSpPr>
        <xdr:cNvPr id="133" name="楕円 132"/>
        <xdr:cNvSpPr/>
      </xdr:nvSpPr>
      <xdr:spPr bwMode="auto">
        <a:xfrm>
          <a:off x="4254500" y="7235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50830</xdr:rowOff>
    </xdr:from>
    <xdr:ext cx="762000" cy="259045"/>
    <xdr:sp macro="" textlink="">
      <xdr:nvSpPr>
        <xdr:cNvPr id="134" name="テキスト ボックス 133"/>
        <xdr:cNvSpPr txBox="1"/>
      </xdr:nvSpPr>
      <xdr:spPr>
        <a:xfrm>
          <a:off x="3924300" y="700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115807</xdr:rowOff>
    </xdr:from>
    <xdr:to>
      <xdr:col>19</xdr:col>
      <xdr:colOff>38100</xdr:colOff>
      <xdr:row>37</xdr:row>
      <xdr:rowOff>217407</xdr:rowOff>
    </xdr:to>
    <xdr:sp macro="" textlink="">
      <xdr:nvSpPr>
        <xdr:cNvPr id="135" name="楕円 134"/>
        <xdr:cNvSpPr/>
      </xdr:nvSpPr>
      <xdr:spPr bwMode="auto">
        <a:xfrm>
          <a:off x="3556000" y="724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56134</xdr:rowOff>
    </xdr:from>
    <xdr:ext cx="762000" cy="259045"/>
    <xdr:sp macro="" textlink="">
      <xdr:nvSpPr>
        <xdr:cNvPr id="136" name="テキスト ボックス 135"/>
        <xdr:cNvSpPr txBox="1"/>
      </xdr:nvSpPr>
      <xdr:spPr>
        <a:xfrm>
          <a:off x="3225800" y="7009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107578</xdr:rowOff>
    </xdr:from>
    <xdr:to>
      <xdr:col>15</xdr:col>
      <xdr:colOff>101600</xdr:colOff>
      <xdr:row>37</xdr:row>
      <xdr:rowOff>209178</xdr:rowOff>
    </xdr:to>
    <xdr:sp macro="" textlink="">
      <xdr:nvSpPr>
        <xdr:cNvPr id="137" name="楕円 136"/>
        <xdr:cNvSpPr/>
      </xdr:nvSpPr>
      <xdr:spPr bwMode="auto">
        <a:xfrm>
          <a:off x="2857500" y="723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47905</xdr:rowOff>
    </xdr:from>
    <xdr:ext cx="762000" cy="259045"/>
    <xdr:sp macro="" textlink="">
      <xdr:nvSpPr>
        <xdr:cNvPr id="138" name="テキスト ボックス 137"/>
        <xdr:cNvSpPr txBox="1"/>
      </xdr:nvSpPr>
      <xdr:spPr>
        <a:xfrm>
          <a:off x="2527300" y="700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39,409
39,223
420.93
27,845,499
27,481,499
309,723
14,303,267
38,479,021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47968</xdr:rowOff>
    </xdr:from>
    <xdr:to>
      <xdr:col>24</xdr:col>
      <xdr:colOff>63500</xdr:colOff>
      <xdr:row>33</xdr:row>
      <xdr:rowOff>115989</xdr:rowOff>
    </xdr:to>
    <xdr:cxnSp macro="">
      <xdr:nvCxnSpPr>
        <xdr:cNvPr id="61" name="直線コネクタ 60"/>
        <xdr:cNvCxnSpPr/>
      </xdr:nvCxnSpPr>
      <xdr:spPr>
        <a:xfrm flipV="1">
          <a:off x="3797300" y="5705818"/>
          <a:ext cx="838200" cy="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77851</xdr:rowOff>
    </xdr:from>
    <xdr:to>
      <xdr:col>19</xdr:col>
      <xdr:colOff>177800</xdr:colOff>
      <xdr:row>33</xdr:row>
      <xdr:rowOff>115989</xdr:rowOff>
    </xdr:to>
    <xdr:cxnSp macro="">
      <xdr:nvCxnSpPr>
        <xdr:cNvPr id="64" name="直線コネクタ 63"/>
        <xdr:cNvCxnSpPr/>
      </xdr:nvCxnSpPr>
      <xdr:spPr>
        <a:xfrm>
          <a:off x="2908300" y="5735701"/>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77851</xdr:rowOff>
    </xdr:from>
    <xdr:to>
      <xdr:col>15</xdr:col>
      <xdr:colOff>50800</xdr:colOff>
      <xdr:row>33</xdr:row>
      <xdr:rowOff>134315</xdr:rowOff>
    </xdr:to>
    <xdr:cxnSp macro="">
      <xdr:nvCxnSpPr>
        <xdr:cNvPr id="67" name="直線コネクタ 66"/>
        <xdr:cNvCxnSpPr/>
      </xdr:nvCxnSpPr>
      <xdr:spPr>
        <a:xfrm flipV="1">
          <a:off x="2019300" y="5735701"/>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168580</xdr:rowOff>
    </xdr:from>
    <xdr:to>
      <xdr:col>15</xdr:col>
      <xdr:colOff>101600</xdr:colOff>
      <xdr:row>35</xdr:row>
      <xdr:rowOff>98730</xdr:rowOff>
    </xdr:to>
    <xdr:sp macro="" textlink="">
      <xdr:nvSpPr>
        <xdr:cNvPr id="68" name="フローチャート: 判断 67"/>
        <xdr:cNvSpPr/>
      </xdr:nvSpPr>
      <xdr:spPr>
        <a:xfrm>
          <a:off x="2857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89857</xdr:rowOff>
    </xdr:from>
    <xdr:ext cx="534377" cy="259045"/>
    <xdr:sp macro="" textlink="">
      <xdr:nvSpPr>
        <xdr:cNvPr id="69" name="テキスト ボックス 68"/>
        <xdr:cNvSpPr txBox="1"/>
      </xdr:nvSpPr>
      <xdr:spPr>
        <a:xfrm>
          <a:off x="2641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134315</xdr:rowOff>
    </xdr:from>
    <xdr:to>
      <xdr:col>10</xdr:col>
      <xdr:colOff>114300</xdr:colOff>
      <xdr:row>33</xdr:row>
      <xdr:rowOff>149403</xdr:rowOff>
    </xdr:to>
    <xdr:cxnSp macro="">
      <xdr:nvCxnSpPr>
        <xdr:cNvPr id="70" name="直線コネクタ 69"/>
        <xdr:cNvCxnSpPr/>
      </xdr:nvCxnSpPr>
      <xdr:spPr>
        <a:xfrm flipV="1">
          <a:off x="1130300" y="5792165"/>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33972</xdr:rowOff>
    </xdr:from>
    <xdr:to>
      <xdr:col>10</xdr:col>
      <xdr:colOff>165100</xdr:colOff>
      <xdr:row>35</xdr:row>
      <xdr:rowOff>135572</xdr:rowOff>
    </xdr:to>
    <xdr:sp macro="" textlink="">
      <xdr:nvSpPr>
        <xdr:cNvPr id="71" name="フローチャート: 判断 70"/>
        <xdr:cNvSpPr/>
      </xdr:nvSpPr>
      <xdr:spPr>
        <a:xfrm>
          <a:off x="1968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126699</xdr:rowOff>
    </xdr:from>
    <xdr:ext cx="534377" cy="259045"/>
    <xdr:sp macro="" textlink="">
      <xdr:nvSpPr>
        <xdr:cNvPr id="72" name="テキスト ボックス 71"/>
        <xdr:cNvSpPr txBox="1"/>
      </xdr:nvSpPr>
      <xdr:spPr>
        <a:xfrm>
          <a:off x="1752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47638</xdr:rowOff>
    </xdr:from>
    <xdr:to>
      <xdr:col>6</xdr:col>
      <xdr:colOff>38100</xdr:colOff>
      <xdr:row>35</xdr:row>
      <xdr:rowOff>149238</xdr:rowOff>
    </xdr:to>
    <xdr:sp macro="" textlink="">
      <xdr:nvSpPr>
        <xdr:cNvPr id="73" name="フローチャート: 判断 72"/>
        <xdr:cNvSpPr/>
      </xdr:nvSpPr>
      <xdr:spPr>
        <a:xfrm>
          <a:off x="1079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140365</xdr:rowOff>
    </xdr:from>
    <xdr:ext cx="534377" cy="259045"/>
    <xdr:sp macro="" textlink="">
      <xdr:nvSpPr>
        <xdr:cNvPr id="74" name="テキスト ボックス 73"/>
        <xdr:cNvSpPr txBox="1"/>
      </xdr:nvSpPr>
      <xdr:spPr>
        <a:xfrm>
          <a:off x="863111" y="61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168618</xdr:rowOff>
    </xdr:from>
    <xdr:to>
      <xdr:col>24</xdr:col>
      <xdr:colOff>114300</xdr:colOff>
      <xdr:row>33</xdr:row>
      <xdr:rowOff>98768</xdr:rowOff>
    </xdr:to>
    <xdr:sp macro="" textlink="">
      <xdr:nvSpPr>
        <xdr:cNvPr id="80" name="楕円 79"/>
        <xdr:cNvSpPr/>
      </xdr:nvSpPr>
      <xdr:spPr>
        <a:xfrm>
          <a:off x="4584700" y="565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20045</xdr:rowOff>
    </xdr:from>
    <xdr:ext cx="599010" cy="259045"/>
    <xdr:sp macro="" textlink="">
      <xdr:nvSpPr>
        <xdr:cNvPr id="81" name="人件費該当値テキスト"/>
        <xdr:cNvSpPr txBox="1"/>
      </xdr:nvSpPr>
      <xdr:spPr>
        <a:xfrm>
          <a:off x="4686300" y="550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65189</xdr:rowOff>
    </xdr:from>
    <xdr:to>
      <xdr:col>20</xdr:col>
      <xdr:colOff>38100</xdr:colOff>
      <xdr:row>33</xdr:row>
      <xdr:rowOff>166789</xdr:rowOff>
    </xdr:to>
    <xdr:sp macro="" textlink="">
      <xdr:nvSpPr>
        <xdr:cNvPr id="82" name="楕円 81"/>
        <xdr:cNvSpPr/>
      </xdr:nvSpPr>
      <xdr:spPr>
        <a:xfrm>
          <a:off x="3746500" y="57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11866</xdr:rowOff>
    </xdr:from>
    <xdr:ext cx="599010" cy="259045"/>
    <xdr:sp macro="" textlink="">
      <xdr:nvSpPr>
        <xdr:cNvPr id="83" name="テキスト ボックス 82"/>
        <xdr:cNvSpPr txBox="1"/>
      </xdr:nvSpPr>
      <xdr:spPr>
        <a:xfrm>
          <a:off x="3497795" y="549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27051</xdr:rowOff>
    </xdr:from>
    <xdr:to>
      <xdr:col>15</xdr:col>
      <xdr:colOff>101600</xdr:colOff>
      <xdr:row>33</xdr:row>
      <xdr:rowOff>128651</xdr:rowOff>
    </xdr:to>
    <xdr:sp macro="" textlink="">
      <xdr:nvSpPr>
        <xdr:cNvPr id="84" name="楕円 83"/>
        <xdr:cNvSpPr/>
      </xdr:nvSpPr>
      <xdr:spPr>
        <a:xfrm>
          <a:off x="2857500" y="56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145178</xdr:rowOff>
    </xdr:from>
    <xdr:ext cx="599010" cy="259045"/>
    <xdr:sp macro="" textlink="">
      <xdr:nvSpPr>
        <xdr:cNvPr id="85" name="テキスト ボックス 84"/>
        <xdr:cNvSpPr txBox="1"/>
      </xdr:nvSpPr>
      <xdr:spPr>
        <a:xfrm>
          <a:off x="2608795" y="54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83515</xdr:rowOff>
    </xdr:from>
    <xdr:to>
      <xdr:col>10</xdr:col>
      <xdr:colOff>165100</xdr:colOff>
      <xdr:row>34</xdr:row>
      <xdr:rowOff>13665</xdr:rowOff>
    </xdr:to>
    <xdr:sp macro="" textlink="">
      <xdr:nvSpPr>
        <xdr:cNvPr id="86" name="楕円 85"/>
        <xdr:cNvSpPr/>
      </xdr:nvSpPr>
      <xdr:spPr>
        <a:xfrm>
          <a:off x="1968500" y="57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30192</xdr:rowOff>
    </xdr:from>
    <xdr:ext cx="599010" cy="259045"/>
    <xdr:sp macro="" textlink="">
      <xdr:nvSpPr>
        <xdr:cNvPr id="87" name="テキスト ボックス 86"/>
        <xdr:cNvSpPr txBox="1"/>
      </xdr:nvSpPr>
      <xdr:spPr>
        <a:xfrm>
          <a:off x="1719795" y="551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98603</xdr:rowOff>
    </xdr:from>
    <xdr:to>
      <xdr:col>6</xdr:col>
      <xdr:colOff>38100</xdr:colOff>
      <xdr:row>34</xdr:row>
      <xdr:rowOff>28753</xdr:rowOff>
    </xdr:to>
    <xdr:sp macro="" textlink="">
      <xdr:nvSpPr>
        <xdr:cNvPr id="88" name="楕円 87"/>
        <xdr:cNvSpPr/>
      </xdr:nvSpPr>
      <xdr:spPr>
        <a:xfrm>
          <a:off x="1079500" y="575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45280</xdr:rowOff>
    </xdr:from>
    <xdr:ext cx="599010" cy="259045"/>
    <xdr:sp macro="" textlink="">
      <xdr:nvSpPr>
        <xdr:cNvPr id="89" name="テキスト ボックス 88"/>
        <xdr:cNvSpPr txBox="1"/>
      </xdr:nvSpPr>
      <xdr:spPr>
        <a:xfrm>
          <a:off x="830795" y="553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97282</xdr:rowOff>
    </xdr:from>
    <xdr:to>
      <xdr:col>24</xdr:col>
      <xdr:colOff>63500</xdr:colOff>
      <xdr:row>55</xdr:row>
      <xdr:rowOff>9068</xdr:rowOff>
    </xdr:to>
    <xdr:cxnSp macro="">
      <xdr:nvCxnSpPr>
        <xdr:cNvPr id="119" name="直線コネクタ 118"/>
        <xdr:cNvCxnSpPr/>
      </xdr:nvCxnSpPr>
      <xdr:spPr>
        <a:xfrm flipV="1">
          <a:off x="3797300" y="9355582"/>
          <a:ext cx="838200" cy="8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154749</xdr:rowOff>
    </xdr:from>
    <xdr:to>
      <xdr:col>19</xdr:col>
      <xdr:colOff>177800</xdr:colOff>
      <xdr:row>55</xdr:row>
      <xdr:rowOff>9068</xdr:rowOff>
    </xdr:to>
    <xdr:cxnSp macro="">
      <xdr:nvCxnSpPr>
        <xdr:cNvPr id="122" name="直線コネクタ 121"/>
        <xdr:cNvCxnSpPr/>
      </xdr:nvCxnSpPr>
      <xdr:spPr>
        <a:xfrm>
          <a:off x="2908300" y="9413049"/>
          <a:ext cx="889000" cy="2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154749</xdr:rowOff>
    </xdr:from>
    <xdr:to>
      <xdr:col>15</xdr:col>
      <xdr:colOff>50800</xdr:colOff>
      <xdr:row>55</xdr:row>
      <xdr:rowOff>120739</xdr:rowOff>
    </xdr:to>
    <xdr:cxnSp macro="">
      <xdr:nvCxnSpPr>
        <xdr:cNvPr id="125" name="直線コネクタ 124"/>
        <xdr:cNvCxnSpPr/>
      </xdr:nvCxnSpPr>
      <xdr:spPr>
        <a:xfrm flipV="1">
          <a:off x="2019300" y="9413049"/>
          <a:ext cx="889000" cy="13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6" name="フローチャート: 判断 125"/>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87875</xdr:rowOff>
    </xdr:from>
    <xdr:ext cx="534377" cy="259045"/>
    <xdr:sp macro="" textlink="">
      <xdr:nvSpPr>
        <xdr:cNvPr id="127" name="テキスト ボックス 126"/>
        <xdr:cNvSpPr txBox="1"/>
      </xdr:nvSpPr>
      <xdr:spPr>
        <a:xfrm>
          <a:off x="2641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120739</xdr:rowOff>
    </xdr:from>
    <xdr:to>
      <xdr:col>10</xdr:col>
      <xdr:colOff>114300</xdr:colOff>
      <xdr:row>55</xdr:row>
      <xdr:rowOff>153708</xdr:rowOff>
    </xdr:to>
    <xdr:cxnSp macro="">
      <xdr:nvCxnSpPr>
        <xdr:cNvPr id="128" name="直線コネクタ 127"/>
        <xdr:cNvCxnSpPr/>
      </xdr:nvCxnSpPr>
      <xdr:spPr>
        <a:xfrm flipV="1">
          <a:off x="1130300" y="9550489"/>
          <a:ext cx="889000" cy="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29" name="フローチャート: 判断 128"/>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85983</xdr:rowOff>
    </xdr:from>
    <xdr:ext cx="534377" cy="259045"/>
    <xdr:sp macro="" textlink="">
      <xdr:nvSpPr>
        <xdr:cNvPr id="130" name="テキスト ボックス 129"/>
        <xdr:cNvSpPr txBox="1"/>
      </xdr:nvSpPr>
      <xdr:spPr>
        <a:xfrm>
          <a:off x="1752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1" name="フローチャート: 判断 130"/>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93019</xdr:rowOff>
    </xdr:from>
    <xdr:ext cx="534377" cy="259045"/>
    <xdr:sp macro="" textlink="">
      <xdr:nvSpPr>
        <xdr:cNvPr id="132" name="テキスト ボックス 131"/>
        <xdr:cNvSpPr txBox="1"/>
      </xdr:nvSpPr>
      <xdr:spPr>
        <a:xfrm>
          <a:off x="863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46482</xdr:rowOff>
    </xdr:from>
    <xdr:to>
      <xdr:col>24</xdr:col>
      <xdr:colOff>114300</xdr:colOff>
      <xdr:row>54</xdr:row>
      <xdr:rowOff>148082</xdr:rowOff>
    </xdr:to>
    <xdr:sp macro="" textlink="">
      <xdr:nvSpPr>
        <xdr:cNvPr id="138" name="楕円 137"/>
        <xdr:cNvSpPr/>
      </xdr:nvSpPr>
      <xdr:spPr>
        <a:xfrm>
          <a:off x="4584700" y="930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69359</xdr:rowOff>
    </xdr:from>
    <xdr:ext cx="534377" cy="259045"/>
    <xdr:sp macro="" textlink="">
      <xdr:nvSpPr>
        <xdr:cNvPr id="139" name="物件費該当値テキスト"/>
        <xdr:cNvSpPr txBox="1"/>
      </xdr:nvSpPr>
      <xdr:spPr>
        <a:xfrm>
          <a:off x="4686300" y="915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129718</xdr:rowOff>
    </xdr:from>
    <xdr:to>
      <xdr:col>20</xdr:col>
      <xdr:colOff>38100</xdr:colOff>
      <xdr:row>55</xdr:row>
      <xdr:rowOff>59868</xdr:rowOff>
    </xdr:to>
    <xdr:sp macro="" textlink="">
      <xdr:nvSpPr>
        <xdr:cNvPr id="140" name="楕円 139"/>
        <xdr:cNvSpPr/>
      </xdr:nvSpPr>
      <xdr:spPr>
        <a:xfrm>
          <a:off x="3746500" y="938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76395</xdr:rowOff>
    </xdr:from>
    <xdr:ext cx="534377" cy="259045"/>
    <xdr:sp macro="" textlink="">
      <xdr:nvSpPr>
        <xdr:cNvPr id="141" name="テキスト ボックス 140"/>
        <xdr:cNvSpPr txBox="1"/>
      </xdr:nvSpPr>
      <xdr:spPr>
        <a:xfrm>
          <a:off x="3530111" y="916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103949</xdr:rowOff>
    </xdr:from>
    <xdr:to>
      <xdr:col>15</xdr:col>
      <xdr:colOff>101600</xdr:colOff>
      <xdr:row>55</xdr:row>
      <xdr:rowOff>34099</xdr:rowOff>
    </xdr:to>
    <xdr:sp macro="" textlink="">
      <xdr:nvSpPr>
        <xdr:cNvPr id="142" name="楕円 141"/>
        <xdr:cNvSpPr/>
      </xdr:nvSpPr>
      <xdr:spPr>
        <a:xfrm>
          <a:off x="2857500" y="936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50626</xdr:rowOff>
    </xdr:from>
    <xdr:ext cx="534377" cy="259045"/>
    <xdr:sp macro="" textlink="">
      <xdr:nvSpPr>
        <xdr:cNvPr id="143" name="テキスト ボックス 142"/>
        <xdr:cNvSpPr txBox="1"/>
      </xdr:nvSpPr>
      <xdr:spPr>
        <a:xfrm>
          <a:off x="2641111" y="913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69939</xdr:rowOff>
    </xdr:from>
    <xdr:to>
      <xdr:col>10</xdr:col>
      <xdr:colOff>165100</xdr:colOff>
      <xdr:row>56</xdr:row>
      <xdr:rowOff>89</xdr:rowOff>
    </xdr:to>
    <xdr:sp macro="" textlink="">
      <xdr:nvSpPr>
        <xdr:cNvPr id="144" name="楕円 143"/>
        <xdr:cNvSpPr/>
      </xdr:nvSpPr>
      <xdr:spPr>
        <a:xfrm>
          <a:off x="1968500" y="949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16616</xdr:rowOff>
    </xdr:from>
    <xdr:ext cx="534377" cy="259045"/>
    <xdr:sp macro="" textlink="">
      <xdr:nvSpPr>
        <xdr:cNvPr id="145" name="テキスト ボックス 144"/>
        <xdr:cNvSpPr txBox="1"/>
      </xdr:nvSpPr>
      <xdr:spPr>
        <a:xfrm>
          <a:off x="1752111" y="927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102908</xdr:rowOff>
    </xdr:from>
    <xdr:to>
      <xdr:col>6</xdr:col>
      <xdr:colOff>38100</xdr:colOff>
      <xdr:row>56</xdr:row>
      <xdr:rowOff>33058</xdr:rowOff>
    </xdr:to>
    <xdr:sp macro="" textlink="">
      <xdr:nvSpPr>
        <xdr:cNvPr id="146" name="楕円 145"/>
        <xdr:cNvSpPr/>
      </xdr:nvSpPr>
      <xdr:spPr>
        <a:xfrm>
          <a:off x="1079500" y="95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49585</xdr:rowOff>
    </xdr:from>
    <xdr:ext cx="534377" cy="259045"/>
    <xdr:sp macro="" textlink="">
      <xdr:nvSpPr>
        <xdr:cNvPr id="147" name="テキスト ボックス 146"/>
        <xdr:cNvSpPr txBox="1"/>
      </xdr:nvSpPr>
      <xdr:spPr>
        <a:xfrm>
          <a:off x="863111" y="93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92342</xdr:rowOff>
    </xdr:from>
    <xdr:to>
      <xdr:col>24</xdr:col>
      <xdr:colOff>63500</xdr:colOff>
      <xdr:row>78</xdr:row>
      <xdr:rowOff>104476</xdr:rowOff>
    </xdr:to>
    <xdr:cxnSp macro="">
      <xdr:nvCxnSpPr>
        <xdr:cNvPr id="176" name="直線コネクタ 175"/>
        <xdr:cNvCxnSpPr/>
      </xdr:nvCxnSpPr>
      <xdr:spPr>
        <a:xfrm flipV="1">
          <a:off x="3797300" y="13465442"/>
          <a:ext cx="8382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104476</xdr:rowOff>
    </xdr:from>
    <xdr:to>
      <xdr:col>19</xdr:col>
      <xdr:colOff>177800</xdr:colOff>
      <xdr:row>78</xdr:row>
      <xdr:rowOff>126460</xdr:rowOff>
    </xdr:to>
    <xdr:cxnSp macro="">
      <xdr:nvCxnSpPr>
        <xdr:cNvPr id="179" name="直線コネクタ 178"/>
        <xdr:cNvCxnSpPr/>
      </xdr:nvCxnSpPr>
      <xdr:spPr>
        <a:xfrm flipV="1">
          <a:off x="2908300" y="13477576"/>
          <a:ext cx="8890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126460</xdr:rowOff>
    </xdr:from>
    <xdr:to>
      <xdr:col>15</xdr:col>
      <xdr:colOff>50800</xdr:colOff>
      <xdr:row>78</xdr:row>
      <xdr:rowOff>135032</xdr:rowOff>
    </xdr:to>
    <xdr:cxnSp macro="">
      <xdr:nvCxnSpPr>
        <xdr:cNvPr id="182" name="直線コネクタ 181"/>
        <xdr:cNvCxnSpPr/>
      </xdr:nvCxnSpPr>
      <xdr:spPr>
        <a:xfrm flipV="1">
          <a:off x="2019300" y="13499560"/>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34226</xdr:rowOff>
    </xdr:from>
    <xdr:to>
      <xdr:col>15</xdr:col>
      <xdr:colOff>101600</xdr:colOff>
      <xdr:row>78</xdr:row>
      <xdr:rowOff>135826</xdr:rowOff>
    </xdr:to>
    <xdr:sp macro="" textlink="">
      <xdr:nvSpPr>
        <xdr:cNvPr id="183" name="フローチャート: 判断 182"/>
        <xdr:cNvSpPr/>
      </xdr:nvSpPr>
      <xdr:spPr>
        <a:xfrm>
          <a:off x="2857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152353</xdr:rowOff>
    </xdr:from>
    <xdr:ext cx="469744" cy="259045"/>
    <xdr:sp macro="" textlink="">
      <xdr:nvSpPr>
        <xdr:cNvPr id="184" name="テキスト ボックス 183"/>
        <xdr:cNvSpPr txBox="1"/>
      </xdr:nvSpPr>
      <xdr:spPr>
        <a:xfrm>
          <a:off x="2673428" y="1318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135032</xdr:rowOff>
    </xdr:from>
    <xdr:to>
      <xdr:col>10</xdr:col>
      <xdr:colOff>114300</xdr:colOff>
      <xdr:row>78</xdr:row>
      <xdr:rowOff>140805</xdr:rowOff>
    </xdr:to>
    <xdr:cxnSp macro="">
      <xdr:nvCxnSpPr>
        <xdr:cNvPr id="185" name="直線コネクタ 184"/>
        <xdr:cNvCxnSpPr/>
      </xdr:nvCxnSpPr>
      <xdr:spPr>
        <a:xfrm flipV="1">
          <a:off x="1130300" y="13508132"/>
          <a:ext cx="8890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32226</xdr:rowOff>
    </xdr:from>
    <xdr:to>
      <xdr:col>10</xdr:col>
      <xdr:colOff>165100</xdr:colOff>
      <xdr:row>78</xdr:row>
      <xdr:rowOff>133826</xdr:rowOff>
    </xdr:to>
    <xdr:sp macro="" textlink="">
      <xdr:nvSpPr>
        <xdr:cNvPr id="186" name="フローチャート: 判断 185"/>
        <xdr:cNvSpPr/>
      </xdr:nvSpPr>
      <xdr:spPr>
        <a:xfrm>
          <a:off x="1968500" y="1340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150353</xdr:rowOff>
    </xdr:from>
    <xdr:ext cx="469744" cy="259045"/>
    <xdr:sp macro="" textlink="">
      <xdr:nvSpPr>
        <xdr:cNvPr id="187" name="テキスト ボックス 186"/>
        <xdr:cNvSpPr txBox="1"/>
      </xdr:nvSpPr>
      <xdr:spPr>
        <a:xfrm>
          <a:off x="1784428" y="1318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47028</xdr:rowOff>
    </xdr:from>
    <xdr:to>
      <xdr:col>6</xdr:col>
      <xdr:colOff>38100</xdr:colOff>
      <xdr:row>78</xdr:row>
      <xdr:rowOff>148628</xdr:rowOff>
    </xdr:to>
    <xdr:sp macro="" textlink="">
      <xdr:nvSpPr>
        <xdr:cNvPr id="188" name="フローチャート: 判断 187"/>
        <xdr:cNvSpPr/>
      </xdr:nvSpPr>
      <xdr:spPr>
        <a:xfrm>
          <a:off x="1079500" y="1342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165155</xdr:rowOff>
    </xdr:from>
    <xdr:ext cx="469744" cy="259045"/>
    <xdr:sp macro="" textlink="">
      <xdr:nvSpPr>
        <xdr:cNvPr id="189" name="テキスト ボックス 188"/>
        <xdr:cNvSpPr txBox="1"/>
      </xdr:nvSpPr>
      <xdr:spPr>
        <a:xfrm>
          <a:off x="895428" y="1319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41542</xdr:rowOff>
    </xdr:from>
    <xdr:to>
      <xdr:col>24</xdr:col>
      <xdr:colOff>114300</xdr:colOff>
      <xdr:row>78</xdr:row>
      <xdr:rowOff>143142</xdr:rowOff>
    </xdr:to>
    <xdr:sp macro="" textlink="">
      <xdr:nvSpPr>
        <xdr:cNvPr id="195" name="楕円 194"/>
        <xdr:cNvSpPr/>
      </xdr:nvSpPr>
      <xdr:spPr>
        <a:xfrm>
          <a:off x="4584700" y="134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162406</xdr:rowOff>
    </xdr:from>
    <xdr:ext cx="469744" cy="259045"/>
    <xdr:sp macro="" textlink="">
      <xdr:nvSpPr>
        <xdr:cNvPr id="196" name="維持補修費該当値テキスト"/>
        <xdr:cNvSpPr txBox="1"/>
      </xdr:nvSpPr>
      <xdr:spPr>
        <a:xfrm>
          <a:off x="4686300" y="1336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53676</xdr:rowOff>
    </xdr:from>
    <xdr:to>
      <xdr:col>20</xdr:col>
      <xdr:colOff>38100</xdr:colOff>
      <xdr:row>78</xdr:row>
      <xdr:rowOff>155276</xdr:rowOff>
    </xdr:to>
    <xdr:sp macro="" textlink="">
      <xdr:nvSpPr>
        <xdr:cNvPr id="197" name="楕円 196"/>
        <xdr:cNvSpPr/>
      </xdr:nvSpPr>
      <xdr:spPr>
        <a:xfrm>
          <a:off x="3746500" y="1342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146403</xdr:rowOff>
    </xdr:from>
    <xdr:ext cx="469744" cy="259045"/>
    <xdr:sp macro="" textlink="">
      <xdr:nvSpPr>
        <xdr:cNvPr id="198" name="テキスト ボックス 197"/>
        <xdr:cNvSpPr txBox="1"/>
      </xdr:nvSpPr>
      <xdr:spPr>
        <a:xfrm>
          <a:off x="3562428" y="1351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75660</xdr:rowOff>
    </xdr:from>
    <xdr:to>
      <xdr:col>15</xdr:col>
      <xdr:colOff>101600</xdr:colOff>
      <xdr:row>79</xdr:row>
      <xdr:rowOff>5810</xdr:rowOff>
    </xdr:to>
    <xdr:sp macro="" textlink="">
      <xdr:nvSpPr>
        <xdr:cNvPr id="199" name="楕円 198"/>
        <xdr:cNvSpPr/>
      </xdr:nvSpPr>
      <xdr:spPr>
        <a:xfrm>
          <a:off x="2857500" y="134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168387</xdr:rowOff>
    </xdr:from>
    <xdr:ext cx="469744" cy="259045"/>
    <xdr:sp macro="" textlink="">
      <xdr:nvSpPr>
        <xdr:cNvPr id="200" name="テキスト ボックス 199"/>
        <xdr:cNvSpPr txBox="1"/>
      </xdr:nvSpPr>
      <xdr:spPr>
        <a:xfrm>
          <a:off x="2673428" y="1354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84232</xdr:rowOff>
    </xdr:from>
    <xdr:to>
      <xdr:col>10</xdr:col>
      <xdr:colOff>165100</xdr:colOff>
      <xdr:row>79</xdr:row>
      <xdr:rowOff>14382</xdr:rowOff>
    </xdr:to>
    <xdr:sp macro="" textlink="">
      <xdr:nvSpPr>
        <xdr:cNvPr id="201" name="楕円 200"/>
        <xdr:cNvSpPr/>
      </xdr:nvSpPr>
      <xdr:spPr>
        <a:xfrm>
          <a:off x="1968500" y="134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5509</xdr:rowOff>
    </xdr:from>
    <xdr:ext cx="469744" cy="259045"/>
    <xdr:sp macro="" textlink="">
      <xdr:nvSpPr>
        <xdr:cNvPr id="202" name="テキスト ボックス 201"/>
        <xdr:cNvSpPr txBox="1"/>
      </xdr:nvSpPr>
      <xdr:spPr>
        <a:xfrm>
          <a:off x="1784428" y="1355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90005</xdr:rowOff>
    </xdr:from>
    <xdr:to>
      <xdr:col>6</xdr:col>
      <xdr:colOff>38100</xdr:colOff>
      <xdr:row>79</xdr:row>
      <xdr:rowOff>20155</xdr:rowOff>
    </xdr:to>
    <xdr:sp macro="" textlink="">
      <xdr:nvSpPr>
        <xdr:cNvPr id="203" name="楕円 202"/>
        <xdr:cNvSpPr/>
      </xdr:nvSpPr>
      <xdr:spPr>
        <a:xfrm>
          <a:off x="1079500" y="134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11282</xdr:rowOff>
    </xdr:from>
    <xdr:ext cx="469744" cy="259045"/>
    <xdr:sp macro="" textlink="">
      <xdr:nvSpPr>
        <xdr:cNvPr id="204" name="テキスト ボックス 203"/>
        <xdr:cNvSpPr txBox="1"/>
      </xdr:nvSpPr>
      <xdr:spPr>
        <a:xfrm>
          <a:off x="895428" y="1355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155905</xdr:rowOff>
    </xdr:from>
    <xdr:to>
      <xdr:col>24</xdr:col>
      <xdr:colOff>63500</xdr:colOff>
      <xdr:row>96</xdr:row>
      <xdr:rowOff>162649</xdr:rowOff>
    </xdr:to>
    <xdr:cxnSp macro="">
      <xdr:nvCxnSpPr>
        <xdr:cNvPr id="234" name="直線コネクタ 233"/>
        <xdr:cNvCxnSpPr/>
      </xdr:nvCxnSpPr>
      <xdr:spPr>
        <a:xfrm>
          <a:off x="3797300" y="16615105"/>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155905</xdr:rowOff>
    </xdr:from>
    <xdr:to>
      <xdr:col>19</xdr:col>
      <xdr:colOff>177800</xdr:colOff>
      <xdr:row>97</xdr:row>
      <xdr:rowOff>47231</xdr:rowOff>
    </xdr:to>
    <xdr:cxnSp macro="">
      <xdr:nvCxnSpPr>
        <xdr:cNvPr id="237" name="直線コネクタ 236"/>
        <xdr:cNvCxnSpPr/>
      </xdr:nvCxnSpPr>
      <xdr:spPr>
        <a:xfrm flipV="1">
          <a:off x="2908300" y="16615105"/>
          <a:ext cx="889000" cy="6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47231</xdr:rowOff>
    </xdr:from>
    <xdr:to>
      <xdr:col>15</xdr:col>
      <xdr:colOff>50800</xdr:colOff>
      <xdr:row>97</xdr:row>
      <xdr:rowOff>76403</xdr:rowOff>
    </xdr:to>
    <xdr:cxnSp macro="">
      <xdr:nvCxnSpPr>
        <xdr:cNvPr id="240" name="直線コネクタ 239"/>
        <xdr:cNvCxnSpPr/>
      </xdr:nvCxnSpPr>
      <xdr:spPr>
        <a:xfrm flipV="1">
          <a:off x="2019300" y="16677881"/>
          <a:ext cx="889000" cy="2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33820</xdr:rowOff>
    </xdr:from>
    <xdr:to>
      <xdr:col>15</xdr:col>
      <xdr:colOff>101600</xdr:colOff>
      <xdr:row>97</xdr:row>
      <xdr:rowOff>135420</xdr:rowOff>
    </xdr:to>
    <xdr:sp macro="" textlink="">
      <xdr:nvSpPr>
        <xdr:cNvPr id="241" name="フローチャート: 判断 240"/>
        <xdr:cNvSpPr/>
      </xdr:nvSpPr>
      <xdr:spPr>
        <a:xfrm>
          <a:off x="2857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126547</xdr:rowOff>
    </xdr:from>
    <xdr:ext cx="534377" cy="259045"/>
    <xdr:sp macro="" textlink="">
      <xdr:nvSpPr>
        <xdr:cNvPr id="242" name="テキスト ボックス 241"/>
        <xdr:cNvSpPr txBox="1"/>
      </xdr:nvSpPr>
      <xdr:spPr>
        <a:xfrm>
          <a:off x="2641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76403</xdr:rowOff>
    </xdr:from>
    <xdr:to>
      <xdr:col>10</xdr:col>
      <xdr:colOff>114300</xdr:colOff>
      <xdr:row>97</xdr:row>
      <xdr:rowOff>169393</xdr:rowOff>
    </xdr:to>
    <xdr:cxnSp macro="">
      <xdr:nvCxnSpPr>
        <xdr:cNvPr id="243" name="直線コネクタ 242"/>
        <xdr:cNvCxnSpPr/>
      </xdr:nvCxnSpPr>
      <xdr:spPr>
        <a:xfrm flipV="1">
          <a:off x="1130300" y="16707053"/>
          <a:ext cx="889000" cy="9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129997</xdr:rowOff>
    </xdr:from>
    <xdr:to>
      <xdr:col>10</xdr:col>
      <xdr:colOff>165100</xdr:colOff>
      <xdr:row>98</xdr:row>
      <xdr:rowOff>60147</xdr:rowOff>
    </xdr:to>
    <xdr:sp macro="" textlink="">
      <xdr:nvSpPr>
        <xdr:cNvPr id="244" name="フローチャート: 判断 243"/>
        <xdr:cNvSpPr/>
      </xdr:nvSpPr>
      <xdr:spPr>
        <a:xfrm>
          <a:off x="1968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51274</xdr:rowOff>
    </xdr:from>
    <xdr:ext cx="534377" cy="259045"/>
    <xdr:sp macro="" textlink="">
      <xdr:nvSpPr>
        <xdr:cNvPr id="245" name="テキスト ボックス 244"/>
        <xdr:cNvSpPr txBox="1"/>
      </xdr:nvSpPr>
      <xdr:spPr>
        <a:xfrm>
          <a:off x="1752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33274</xdr:rowOff>
    </xdr:from>
    <xdr:to>
      <xdr:col>6</xdr:col>
      <xdr:colOff>38100</xdr:colOff>
      <xdr:row>98</xdr:row>
      <xdr:rowOff>134874</xdr:rowOff>
    </xdr:to>
    <xdr:sp macro="" textlink="">
      <xdr:nvSpPr>
        <xdr:cNvPr id="246" name="フローチャート: 判断 245"/>
        <xdr:cNvSpPr/>
      </xdr:nvSpPr>
      <xdr:spPr>
        <a:xfrm>
          <a:off x="1079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126001</xdr:rowOff>
    </xdr:from>
    <xdr:ext cx="534377" cy="259045"/>
    <xdr:sp macro="" textlink="">
      <xdr:nvSpPr>
        <xdr:cNvPr id="247" name="テキスト ボックス 246"/>
        <xdr:cNvSpPr txBox="1"/>
      </xdr:nvSpPr>
      <xdr:spPr>
        <a:xfrm>
          <a:off x="863111" y="169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111849</xdr:rowOff>
    </xdr:from>
    <xdr:to>
      <xdr:col>24</xdr:col>
      <xdr:colOff>114300</xdr:colOff>
      <xdr:row>97</xdr:row>
      <xdr:rowOff>41999</xdr:rowOff>
    </xdr:to>
    <xdr:sp macro="" textlink="">
      <xdr:nvSpPr>
        <xdr:cNvPr id="253" name="楕円 252"/>
        <xdr:cNvSpPr/>
      </xdr:nvSpPr>
      <xdr:spPr>
        <a:xfrm>
          <a:off x="4584700" y="165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90276</xdr:rowOff>
    </xdr:from>
    <xdr:ext cx="534377" cy="259045"/>
    <xdr:sp macro="" textlink="">
      <xdr:nvSpPr>
        <xdr:cNvPr id="254" name="扶助費該当値テキスト"/>
        <xdr:cNvSpPr txBox="1"/>
      </xdr:nvSpPr>
      <xdr:spPr>
        <a:xfrm>
          <a:off x="4686300" y="165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105105</xdr:rowOff>
    </xdr:from>
    <xdr:to>
      <xdr:col>20</xdr:col>
      <xdr:colOff>38100</xdr:colOff>
      <xdr:row>97</xdr:row>
      <xdr:rowOff>35255</xdr:rowOff>
    </xdr:to>
    <xdr:sp macro="" textlink="">
      <xdr:nvSpPr>
        <xdr:cNvPr id="255" name="楕円 254"/>
        <xdr:cNvSpPr/>
      </xdr:nvSpPr>
      <xdr:spPr>
        <a:xfrm>
          <a:off x="3746500" y="165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26382</xdr:rowOff>
    </xdr:from>
    <xdr:ext cx="534377" cy="259045"/>
    <xdr:sp macro="" textlink="">
      <xdr:nvSpPr>
        <xdr:cNvPr id="256" name="テキスト ボックス 255"/>
        <xdr:cNvSpPr txBox="1"/>
      </xdr:nvSpPr>
      <xdr:spPr>
        <a:xfrm>
          <a:off x="3530111" y="166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167881</xdr:rowOff>
    </xdr:from>
    <xdr:to>
      <xdr:col>15</xdr:col>
      <xdr:colOff>101600</xdr:colOff>
      <xdr:row>97</xdr:row>
      <xdr:rowOff>98031</xdr:rowOff>
    </xdr:to>
    <xdr:sp macro="" textlink="">
      <xdr:nvSpPr>
        <xdr:cNvPr id="257" name="楕円 256"/>
        <xdr:cNvSpPr/>
      </xdr:nvSpPr>
      <xdr:spPr>
        <a:xfrm>
          <a:off x="2857500" y="166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114558</xdr:rowOff>
    </xdr:from>
    <xdr:ext cx="534377" cy="259045"/>
    <xdr:sp macro="" textlink="">
      <xdr:nvSpPr>
        <xdr:cNvPr id="258" name="テキスト ボックス 257"/>
        <xdr:cNvSpPr txBox="1"/>
      </xdr:nvSpPr>
      <xdr:spPr>
        <a:xfrm>
          <a:off x="2641111" y="1640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25603</xdr:rowOff>
    </xdr:from>
    <xdr:to>
      <xdr:col>10</xdr:col>
      <xdr:colOff>165100</xdr:colOff>
      <xdr:row>97</xdr:row>
      <xdr:rowOff>127203</xdr:rowOff>
    </xdr:to>
    <xdr:sp macro="" textlink="">
      <xdr:nvSpPr>
        <xdr:cNvPr id="259" name="楕円 258"/>
        <xdr:cNvSpPr/>
      </xdr:nvSpPr>
      <xdr:spPr>
        <a:xfrm>
          <a:off x="1968500" y="166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143730</xdr:rowOff>
    </xdr:from>
    <xdr:ext cx="534377" cy="259045"/>
    <xdr:sp macro="" textlink="">
      <xdr:nvSpPr>
        <xdr:cNvPr id="260" name="テキスト ボックス 259"/>
        <xdr:cNvSpPr txBox="1"/>
      </xdr:nvSpPr>
      <xdr:spPr>
        <a:xfrm>
          <a:off x="1752111" y="1643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118593</xdr:rowOff>
    </xdr:from>
    <xdr:to>
      <xdr:col>6</xdr:col>
      <xdr:colOff>38100</xdr:colOff>
      <xdr:row>98</xdr:row>
      <xdr:rowOff>48743</xdr:rowOff>
    </xdr:to>
    <xdr:sp macro="" textlink="">
      <xdr:nvSpPr>
        <xdr:cNvPr id="261" name="楕円 260"/>
        <xdr:cNvSpPr/>
      </xdr:nvSpPr>
      <xdr:spPr>
        <a:xfrm>
          <a:off x="1079500" y="167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65270</xdr:rowOff>
    </xdr:from>
    <xdr:ext cx="534377" cy="259045"/>
    <xdr:sp macro="" textlink="">
      <xdr:nvSpPr>
        <xdr:cNvPr id="262" name="テキスト ボックス 261"/>
        <xdr:cNvSpPr txBox="1"/>
      </xdr:nvSpPr>
      <xdr:spPr>
        <a:xfrm>
          <a:off x="863111" y="165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110782</xdr:rowOff>
    </xdr:from>
    <xdr:to>
      <xdr:col>55</xdr:col>
      <xdr:colOff>0</xdr:colOff>
      <xdr:row>36</xdr:row>
      <xdr:rowOff>137528</xdr:rowOff>
    </xdr:to>
    <xdr:cxnSp macro="">
      <xdr:nvCxnSpPr>
        <xdr:cNvPr id="291" name="直線コネクタ 290"/>
        <xdr:cNvCxnSpPr/>
      </xdr:nvCxnSpPr>
      <xdr:spPr>
        <a:xfrm flipV="1">
          <a:off x="9639300" y="6282982"/>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137528</xdr:rowOff>
    </xdr:from>
    <xdr:to>
      <xdr:col>50</xdr:col>
      <xdr:colOff>114300</xdr:colOff>
      <xdr:row>37</xdr:row>
      <xdr:rowOff>46081</xdr:rowOff>
    </xdr:to>
    <xdr:cxnSp macro="">
      <xdr:nvCxnSpPr>
        <xdr:cNvPr id="294" name="直線コネクタ 293"/>
        <xdr:cNvCxnSpPr/>
      </xdr:nvCxnSpPr>
      <xdr:spPr>
        <a:xfrm flipV="1">
          <a:off x="8750300" y="6309728"/>
          <a:ext cx="889000" cy="8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46081</xdr:rowOff>
    </xdr:from>
    <xdr:to>
      <xdr:col>45</xdr:col>
      <xdr:colOff>177800</xdr:colOff>
      <xdr:row>37</xdr:row>
      <xdr:rowOff>97241</xdr:rowOff>
    </xdr:to>
    <xdr:cxnSp macro="">
      <xdr:nvCxnSpPr>
        <xdr:cNvPr id="297" name="直線コネクタ 296"/>
        <xdr:cNvCxnSpPr/>
      </xdr:nvCxnSpPr>
      <xdr:spPr>
        <a:xfrm flipV="1">
          <a:off x="7861300" y="6389731"/>
          <a:ext cx="889000" cy="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2154</xdr:rowOff>
    </xdr:from>
    <xdr:to>
      <xdr:col>46</xdr:col>
      <xdr:colOff>38100</xdr:colOff>
      <xdr:row>36</xdr:row>
      <xdr:rowOff>103754</xdr:rowOff>
    </xdr:to>
    <xdr:sp macro="" textlink="">
      <xdr:nvSpPr>
        <xdr:cNvPr id="298" name="フローチャート: 判断 297"/>
        <xdr:cNvSpPr/>
      </xdr:nvSpPr>
      <xdr:spPr>
        <a:xfrm>
          <a:off x="8699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120281</xdr:rowOff>
    </xdr:from>
    <xdr:ext cx="534377" cy="259045"/>
    <xdr:sp macro="" textlink="">
      <xdr:nvSpPr>
        <xdr:cNvPr id="299" name="テキスト ボックス 298"/>
        <xdr:cNvSpPr txBox="1"/>
      </xdr:nvSpPr>
      <xdr:spPr>
        <a:xfrm>
          <a:off x="8483111" y="594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97241</xdr:rowOff>
    </xdr:from>
    <xdr:to>
      <xdr:col>41</xdr:col>
      <xdr:colOff>50800</xdr:colOff>
      <xdr:row>37</xdr:row>
      <xdr:rowOff>117343</xdr:rowOff>
    </xdr:to>
    <xdr:cxnSp macro="">
      <xdr:nvCxnSpPr>
        <xdr:cNvPr id="300" name="直線コネクタ 299"/>
        <xdr:cNvCxnSpPr/>
      </xdr:nvCxnSpPr>
      <xdr:spPr>
        <a:xfrm flipV="1">
          <a:off x="6972300" y="6440891"/>
          <a:ext cx="889000" cy="2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1" name="フローチャート: 判断 300"/>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6141</xdr:rowOff>
    </xdr:from>
    <xdr:ext cx="534377" cy="259045"/>
    <xdr:sp macro="" textlink="">
      <xdr:nvSpPr>
        <xdr:cNvPr id="302" name="テキスト ボックス 301"/>
        <xdr:cNvSpPr txBox="1"/>
      </xdr:nvSpPr>
      <xdr:spPr>
        <a:xfrm>
          <a:off x="7594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3" name="フローチャート: 判断 302"/>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12260</xdr:rowOff>
    </xdr:from>
    <xdr:ext cx="534377" cy="259045"/>
    <xdr:sp macro="" textlink="">
      <xdr:nvSpPr>
        <xdr:cNvPr id="304" name="テキスト ボックス 303"/>
        <xdr:cNvSpPr txBox="1"/>
      </xdr:nvSpPr>
      <xdr:spPr>
        <a:xfrm>
          <a:off x="6705111" y="60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59982</xdr:rowOff>
    </xdr:from>
    <xdr:to>
      <xdr:col>55</xdr:col>
      <xdr:colOff>50800</xdr:colOff>
      <xdr:row>36</xdr:row>
      <xdr:rowOff>161582</xdr:rowOff>
    </xdr:to>
    <xdr:sp macro="" textlink="">
      <xdr:nvSpPr>
        <xdr:cNvPr id="310" name="楕円 309"/>
        <xdr:cNvSpPr/>
      </xdr:nvSpPr>
      <xdr:spPr>
        <a:xfrm>
          <a:off x="10426700" y="623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38409</xdr:rowOff>
    </xdr:from>
    <xdr:ext cx="534377" cy="259045"/>
    <xdr:sp macro="" textlink="">
      <xdr:nvSpPr>
        <xdr:cNvPr id="311" name="補助費等該当値テキスト"/>
        <xdr:cNvSpPr txBox="1"/>
      </xdr:nvSpPr>
      <xdr:spPr>
        <a:xfrm>
          <a:off x="10528300" y="621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86728</xdr:rowOff>
    </xdr:from>
    <xdr:to>
      <xdr:col>50</xdr:col>
      <xdr:colOff>165100</xdr:colOff>
      <xdr:row>37</xdr:row>
      <xdr:rowOff>16878</xdr:rowOff>
    </xdr:to>
    <xdr:sp macro="" textlink="">
      <xdr:nvSpPr>
        <xdr:cNvPr id="312" name="楕円 311"/>
        <xdr:cNvSpPr/>
      </xdr:nvSpPr>
      <xdr:spPr>
        <a:xfrm>
          <a:off x="9588500" y="62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8005</xdr:rowOff>
    </xdr:from>
    <xdr:ext cx="534377" cy="259045"/>
    <xdr:sp macro="" textlink="">
      <xdr:nvSpPr>
        <xdr:cNvPr id="313" name="テキスト ボックス 312"/>
        <xdr:cNvSpPr txBox="1"/>
      </xdr:nvSpPr>
      <xdr:spPr>
        <a:xfrm>
          <a:off x="9372111" y="63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166731</xdr:rowOff>
    </xdr:from>
    <xdr:to>
      <xdr:col>46</xdr:col>
      <xdr:colOff>38100</xdr:colOff>
      <xdr:row>37</xdr:row>
      <xdr:rowOff>96881</xdr:rowOff>
    </xdr:to>
    <xdr:sp macro="" textlink="">
      <xdr:nvSpPr>
        <xdr:cNvPr id="314" name="楕円 313"/>
        <xdr:cNvSpPr/>
      </xdr:nvSpPr>
      <xdr:spPr>
        <a:xfrm>
          <a:off x="8699500" y="63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88008</xdr:rowOff>
    </xdr:from>
    <xdr:ext cx="534377" cy="259045"/>
    <xdr:sp macro="" textlink="">
      <xdr:nvSpPr>
        <xdr:cNvPr id="315" name="テキスト ボックス 314"/>
        <xdr:cNvSpPr txBox="1"/>
      </xdr:nvSpPr>
      <xdr:spPr>
        <a:xfrm>
          <a:off x="8483111" y="643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46441</xdr:rowOff>
    </xdr:from>
    <xdr:to>
      <xdr:col>41</xdr:col>
      <xdr:colOff>101600</xdr:colOff>
      <xdr:row>37</xdr:row>
      <xdr:rowOff>148041</xdr:rowOff>
    </xdr:to>
    <xdr:sp macro="" textlink="">
      <xdr:nvSpPr>
        <xdr:cNvPr id="316" name="楕円 315"/>
        <xdr:cNvSpPr/>
      </xdr:nvSpPr>
      <xdr:spPr>
        <a:xfrm>
          <a:off x="7810500" y="639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139168</xdr:rowOff>
    </xdr:from>
    <xdr:ext cx="534377" cy="259045"/>
    <xdr:sp macro="" textlink="">
      <xdr:nvSpPr>
        <xdr:cNvPr id="317" name="テキスト ボックス 316"/>
        <xdr:cNvSpPr txBox="1"/>
      </xdr:nvSpPr>
      <xdr:spPr>
        <a:xfrm>
          <a:off x="7594111" y="648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66543</xdr:rowOff>
    </xdr:from>
    <xdr:to>
      <xdr:col>36</xdr:col>
      <xdr:colOff>165100</xdr:colOff>
      <xdr:row>37</xdr:row>
      <xdr:rowOff>168143</xdr:rowOff>
    </xdr:to>
    <xdr:sp macro="" textlink="">
      <xdr:nvSpPr>
        <xdr:cNvPr id="318" name="楕円 317"/>
        <xdr:cNvSpPr/>
      </xdr:nvSpPr>
      <xdr:spPr>
        <a:xfrm>
          <a:off x="6921500" y="641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159270</xdr:rowOff>
    </xdr:from>
    <xdr:ext cx="534377" cy="259045"/>
    <xdr:sp macro="" textlink="">
      <xdr:nvSpPr>
        <xdr:cNvPr id="319" name="テキスト ボックス 318"/>
        <xdr:cNvSpPr txBox="1"/>
      </xdr:nvSpPr>
      <xdr:spPr>
        <a:xfrm>
          <a:off x="6705111" y="650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37113</xdr:rowOff>
    </xdr:from>
    <xdr:to>
      <xdr:col>55</xdr:col>
      <xdr:colOff>0</xdr:colOff>
      <xdr:row>54</xdr:row>
      <xdr:rowOff>166606</xdr:rowOff>
    </xdr:to>
    <xdr:cxnSp macro="">
      <xdr:nvCxnSpPr>
        <xdr:cNvPr id="346" name="直線コネクタ 345"/>
        <xdr:cNvCxnSpPr/>
      </xdr:nvCxnSpPr>
      <xdr:spPr>
        <a:xfrm>
          <a:off x="9639300" y="9123963"/>
          <a:ext cx="838200" cy="30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37113</xdr:rowOff>
    </xdr:from>
    <xdr:to>
      <xdr:col>50</xdr:col>
      <xdr:colOff>114300</xdr:colOff>
      <xdr:row>55</xdr:row>
      <xdr:rowOff>32139</xdr:rowOff>
    </xdr:to>
    <xdr:cxnSp macro="">
      <xdr:nvCxnSpPr>
        <xdr:cNvPr id="349" name="直線コネクタ 348"/>
        <xdr:cNvCxnSpPr/>
      </xdr:nvCxnSpPr>
      <xdr:spPr>
        <a:xfrm flipV="1">
          <a:off x="8750300" y="9123963"/>
          <a:ext cx="889000" cy="33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32139</xdr:rowOff>
    </xdr:from>
    <xdr:to>
      <xdr:col>45</xdr:col>
      <xdr:colOff>177800</xdr:colOff>
      <xdr:row>55</xdr:row>
      <xdr:rowOff>162729</xdr:rowOff>
    </xdr:to>
    <xdr:cxnSp macro="">
      <xdr:nvCxnSpPr>
        <xdr:cNvPr id="352" name="直線コネクタ 351"/>
        <xdr:cNvCxnSpPr/>
      </xdr:nvCxnSpPr>
      <xdr:spPr>
        <a:xfrm flipV="1">
          <a:off x="7861300" y="9461889"/>
          <a:ext cx="889000" cy="13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29583</xdr:rowOff>
    </xdr:from>
    <xdr:to>
      <xdr:col>46</xdr:col>
      <xdr:colOff>38100</xdr:colOff>
      <xdr:row>56</xdr:row>
      <xdr:rowOff>131183</xdr:rowOff>
    </xdr:to>
    <xdr:sp macro="" textlink="">
      <xdr:nvSpPr>
        <xdr:cNvPr id="353" name="フローチャート: 判断 352"/>
        <xdr:cNvSpPr/>
      </xdr:nvSpPr>
      <xdr:spPr>
        <a:xfrm>
          <a:off x="8699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122310</xdr:rowOff>
    </xdr:from>
    <xdr:ext cx="534377" cy="259045"/>
    <xdr:sp macro="" textlink="">
      <xdr:nvSpPr>
        <xdr:cNvPr id="354" name="テキスト ボックス 353"/>
        <xdr:cNvSpPr txBox="1"/>
      </xdr:nvSpPr>
      <xdr:spPr>
        <a:xfrm>
          <a:off x="8483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39473</xdr:rowOff>
    </xdr:from>
    <xdr:to>
      <xdr:col>41</xdr:col>
      <xdr:colOff>50800</xdr:colOff>
      <xdr:row>55</xdr:row>
      <xdr:rowOff>162729</xdr:rowOff>
    </xdr:to>
    <xdr:cxnSp macro="">
      <xdr:nvCxnSpPr>
        <xdr:cNvPr id="355" name="直線コネクタ 354"/>
        <xdr:cNvCxnSpPr/>
      </xdr:nvCxnSpPr>
      <xdr:spPr>
        <a:xfrm>
          <a:off x="6972300" y="9469223"/>
          <a:ext cx="889000" cy="12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49475</xdr:rowOff>
    </xdr:from>
    <xdr:to>
      <xdr:col>41</xdr:col>
      <xdr:colOff>101600</xdr:colOff>
      <xdr:row>56</xdr:row>
      <xdr:rowOff>151075</xdr:rowOff>
    </xdr:to>
    <xdr:sp macro="" textlink="">
      <xdr:nvSpPr>
        <xdr:cNvPr id="356" name="フローチャート: 判断 355"/>
        <xdr:cNvSpPr/>
      </xdr:nvSpPr>
      <xdr:spPr>
        <a:xfrm>
          <a:off x="7810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142202</xdr:rowOff>
    </xdr:from>
    <xdr:ext cx="534377" cy="259045"/>
    <xdr:sp macro="" textlink="">
      <xdr:nvSpPr>
        <xdr:cNvPr id="357" name="テキスト ボックス 356"/>
        <xdr:cNvSpPr txBox="1"/>
      </xdr:nvSpPr>
      <xdr:spPr>
        <a:xfrm>
          <a:off x="7594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45973</xdr:rowOff>
    </xdr:from>
    <xdr:to>
      <xdr:col>36</xdr:col>
      <xdr:colOff>165100</xdr:colOff>
      <xdr:row>56</xdr:row>
      <xdr:rowOff>147573</xdr:rowOff>
    </xdr:to>
    <xdr:sp macro="" textlink="">
      <xdr:nvSpPr>
        <xdr:cNvPr id="358" name="フローチャート: 判断 357"/>
        <xdr:cNvSpPr/>
      </xdr:nvSpPr>
      <xdr:spPr>
        <a:xfrm>
          <a:off x="6921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138700</xdr:rowOff>
    </xdr:from>
    <xdr:ext cx="534377" cy="259045"/>
    <xdr:sp macro="" textlink="">
      <xdr:nvSpPr>
        <xdr:cNvPr id="359" name="テキスト ボックス 358"/>
        <xdr:cNvSpPr txBox="1"/>
      </xdr:nvSpPr>
      <xdr:spPr>
        <a:xfrm>
          <a:off x="6705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115806</xdr:rowOff>
    </xdr:from>
    <xdr:to>
      <xdr:col>55</xdr:col>
      <xdr:colOff>50800</xdr:colOff>
      <xdr:row>55</xdr:row>
      <xdr:rowOff>45956</xdr:rowOff>
    </xdr:to>
    <xdr:sp macro="" textlink="">
      <xdr:nvSpPr>
        <xdr:cNvPr id="365" name="楕円 364"/>
        <xdr:cNvSpPr/>
      </xdr:nvSpPr>
      <xdr:spPr>
        <a:xfrm>
          <a:off x="10426700" y="93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138683</xdr:rowOff>
    </xdr:from>
    <xdr:ext cx="599010" cy="259045"/>
    <xdr:sp macro="" textlink="">
      <xdr:nvSpPr>
        <xdr:cNvPr id="366" name="普通建設事業費該当値テキスト"/>
        <xdr:cNvSpPr txBox="1"/>
      </xdr:nvSpPr>
      <xdr:spPr>
        <a:xfrm>
          <a:off x="10528300" y="922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157763</xdr:rowOff>
    </xdr:from>
    <xdr:to>
      <xdr:col>50</xdr:col>
      <xdr:colOff>165100</xdr:colOff>
      <xdr:row>53</xdr:row>
      <xdr:rowOff>87913</xdr:rowOff>
    </xdr:to>
    <xdr:sp macro="" textlink="">
      <xdr:nvSpPr>
        <xdr:cNvPr id="367" name="楕円 366"/>
        <xdr:cNvSpPr/>
      </xdr:nvSpPr>
      <xdr:spPr>
        <a:xfrm>
          <a:off x="9588500" y="907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104440</xdr:rowOff>
    </xdr:from>
    <xdr:ext cx="599010" cy="259045"/>
    <xdr:sp macro="" textlink="">
      <xdr:nvSpPr>
        <xdr:cNvPr id="368" name="テキスト ボックス 367"/>
        <xdr:cNvSpPr txBox="1"/>
      </xdr:nvSpPr>
      <xdr:spPr>
        <a:xfrm>
          <a:off x="9339795" y="884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152789</xdr:rowOff>
    </xdr:from>
    <xdr:to>
      <xdr:col>46</xdr:col>
      <xdr:colOff>38100</xdr:colOff>
      <xdr:row>55</xdr:row>
      <xdr:rowOff>82939</xdr:rowOff>
    </xdr:to>
    <xdr:sp macro="" textlink="">
      <xdr:nvSpPr>
        <xdr:cNvPr id="369" name="楕円 368"/>
        <xdr:cNvSpPr/>
      </xdr:nvSpPr>
      <xdr:spPr>
        <a:xfrm>
          <a:off x="8699500" y="94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99466</xdr:rowOff>
    </xdr:from>
    <xdr:ext cx="599010" cy="259045"/>
    <xdr:sp macro="" textlink="">
      <xdr:nvSpPr>
        <xdr:cNvPr id="370" name="テキスト ボックス 369"/>
        <xdr:cNvSpPr txBox="1"/>
      </xdr:nvSpPr>
      <xdr:spPr>
        <a:xfrm>
          <a:off x="8450795" y="918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111929</xdr:rowOff>
    </xdr:from>
    <xdr:to>
      <xdr:col>41</xdr:col>
      <xdr:colOff>101600</xdr:colOff>
      <xdr:row>56</xdr:row>
      <xdr:rowOff>42079</xdr:rowOff>
    </xdr:to>
    <xdr:sp macro="" textlink="">
      <xdr:nvSpPr>
        <xdr:cNvPr id="371" name="楕円 370"/>
        <xdr:cNvSpPr/>
      </xdr:nvSpPr>
      <xdr:spPr>
        <a:xfrm>
          <a:off x="7810500" y="95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58606</xdr:rowOff>
    </xdr:from>
    <xdr:ext cx="599010" cy="259045"/>
    <xdr:sp macro="" textlink="">
      <xdr:nvSpPr>
        <xdr:cNvPr id="372" name="テキスト ボックス 371"/>
        <xdr:cNvSpPr txBox="1"/>
      </xdr:nvSpPr>
      <xdr:spPr>
        <a:xfrm>
          <a:off x="7561795" y="931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160123</xdr:rowOff>
    </xdr:from>
    <xdr:to>
      <xdr:col>36</xdr:col>
      <xdr:colOff>165100</xdr:colOff>
      <xdr:row>55</xdr:row>
      <xdr:rowOff>90273</xdr:rowOff>
    </xdr:to>
    <xdr:sp macro="" textlink="">
      <xdr:nvSpPr>
        <xdr:cNvPr id="373" name="楕円 372"/>
        <xdr:cNvSpPr/>
      </xdr:nvSpPr>
      <xdr:spPr>
        <a:xfrm>
          <a:off x="6921500" y="941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106800</xdr:rowOff>
    </xdr:from>
    <xdr:ext cx="599010" cy="259045"/>
    <xdr:sp macro="" textlink="">
      <xdr:nvSpPr>
        <xdr:cNvPr id="374" name="テキスト ボックス 373"/>
        <xdr:cNvSpPr txBox="1"/>
      </xdr:nvSpPr>
      <xdr:spPr>
        <a:xfrm>
          <a:off x="6672795" y="91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52344</xdr:rowOff>
    </xdr:from>
    <xdr:to>
      <xdr:col>54</xdr:col>
      <xdr:colOff>189865</xdr:colOff>
      <xdr:row>79</xdr:row>
      <xdr:rowOff>44450</xdr:rowOff>
    </xdr:to>
    <xdr:cxnSp macro="">
      <xdr:nvCxnSpPr>
        <xdr:cNvPr id="398" name="直線コネクタ 397"/>
        <xdr:cNvCxnSpPr/>
      </xdr:nvCxnSpPr>
      <xdr:spPr>
        <a:xfrm flipV="1">
          <a:off x="10475595" y="12568194"/>
          <a:ext cx="1270" cy="102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170471</xdr:rowOff>
    </xdr:from>
    <xdr:ext cx="599010" cy="259045"/>
    <xdr:sp macro="" textlink="">
      <xdr:nvSpPr>
        <xdr:cNvPr id="401" name="普通建設事業費 （ うち新規整備　）最大値テキスト"/>
        <xdr:cNvSpPr txBox="1"/>
      </xdr:nvSpPr>
      <xdr:spPr>
        <a:xfrm>
          <a:off x="10528300" y="1234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52344</xdr:rowOff>
    </xdr:from>
    <xdr:to>
      <xdr:col>55</xdr:col>
      <xdr:colOff>88900</xdr:colOff>
      <xdr:row>73</xdr:row>
      <xdr:rowOff>52344</xdr:rowOff>
    </xdr:to>
    <xdr:cxnSp macro="">
      <xdr:nvCxnSpPr>
        <xdr:cNvPr id="402" name="直線コネクタ 401"/>
        <xdr:cNvCxnSpPr/>
      </xdr:nvCxnSpPr>
      <xdr:spPr>
        <a:xfrm>
          <a:off x="10388600" y="1256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2242</xdr:rowOff>
    </xdr:from>
    <xdr:to>
      <xdr:col>55</xdr:col>
      <xdr:colOff>0</xdr:colOff>
      <xdr:row>76</xdr:row>
      <xdr:rowOff>36990</xdr:rowOff>
    </xdr:to>
    <xdr:cxnSp macro="">
      <xdr:nvCxnSpPr>
        <xdr:cNvPr id="403" name="直線コネクタ 402"/>
        <xdr:cNvCxnSpPr/>
      </xdr:nvCxnSpPr>
      <xdr:spPr>
        <a:xfrm>
          <a:off x="9639300" y="12175192"/>
          <a:ext cx="838200" cy="89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109146</xdr:rowOff>
    </xdr:from>
    <xdr:ext cx="534377" cy="259045"/>
    <xdr:sp macro="" textlink="">
      <xdr:nvSpPr>
        <xdr:cNvPr id="404" name="普通建設事業費 （ うち新規整備　）平均値テキスト"/>
        <xdr:cNvSpPr txBox="1"/>
      </xdr:nvSpPr>
      <xdr:spPr>
        <a:xfrm>
          <a:off x="10528300" y="1331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130719</xdr:rowOff>
    </xdr:from>
    <xdr:to>
      <xdr:col>55</xdr:col>
      <xdr:colOff>50800</xdr:colOff>
      <xdr:row>78</xdr:row>
      <xdr:rowOff>60869</xdr:rowOff>
    </xdr:to>
    <xdr:sp macro="" textlink="">
      <xdr:nvSpPr>
        <xdr:cNvPr id="405" name="フローチャート: 判断 404"/>
        <xdr:cNvSpPr/>
      </xdr:nvSpPr>
      <xdr:spPr>
        <a:xfrm>
          <a:off x="104267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2242</xdr:rowOff>
    </xdr:from>
    <xdr:to>
      <xdr:col>50</xdr:col>
      <xdr:colOff>114300</xdr:colOff>
      <xdr:row>75</xdr:row>
      <xdr:rowOff>9878</xdr:rowOff>
    </xdr:to>
    <xdr:cxnSp macro="">
      <xdr:nvCxnSpPr>
        <xdr:cNvPr id="406" name="直線コネクタ 405"/>
        <xdr:cNvCxnSpPr/>
      </xdr:nvCxnSpPr>
      <xdr:spPr>
        <a:xfrm flipV="1">
          <a:off x="8750300" y="12175192"/>
          <a:ext cx="889000" cy="69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110038</xdr:rowOff>
    </xdr:from>
    <xdr:to>
      <xdr:col>50</xdr:col>
      <xdr:colOff>165100</xdr:colOff>
      <xdr:row>78</xdr:row>
      <xdr:rowOff>40188</xdr:rowOff>
    </xdr:to>
    <xdr:sp macro="" textlink="">
      <xdr:nvSpPr>
        <xdr:cNvPr id="407" name="フローチャート: 判断 406"/>
        <xdr:cNvSpPr/>
      </xdr:nvSpPr>
      <xdr:spPr>
        <a:xfrm>
          <a:off x="9588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31315</xdr:rowOff>
    </xdr:from>
    <xdr:ext cx="534377" cy="259045"/>
    <xdr:sp macro="" textlink="">
      <xdr:nvSpPr>
        <xdr:cNvPr id="408" name="テキスト ボックス 407"/>
        <xdr:cNvSpPr txBox="1"/>
      </xdr:nvSpPr>
      <xdr:spPr>
        <a:xfrm>
          <a:off x="9372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9878</xdr:rowOff>
    </xdr:from>
    <xdr:to>
      <xdr:col>45</xdr:col>
      <xdr:colOff>177800</xdr:colOff>
      <xdr:row>75</xdr:row>
      <xdr:rowOff>62609</xdr:rowOff>
    </xdr:to>
    <xdr:cxnSp macro="">
      <xdr:nvCxnSpPr>
        <xdr:cNvPr id="409" name="直線コネクタ 408"/>
        <xdr:cNvCxnSpPr/>
      </xdr:nvCxnSpPr>
      <xdr:spPr>
        <a:xfrm flipV="1">
          <a:off x="7861300" y="12868628"/>
          <a:ext cx="889000" cy="5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145083</xdr:rowOff>
    </xdr:from>
    <xdr:to>
      <xdr:col>46</xdr:col>
      <xdr:colOff>38100</xdr:colOff>
      <xdr:row>77</xdr:row>
      <xdr:rowOff>75233</xdr:rowOff>
    </xdr:to>
    <xdr:sp macro="" textlink="">
      <xdr:nvSpPr>
        <xdr:cNvPr id="410" name="フローチャート: 判断 409"/>
        <xdr:cNvSpPr/>
      </xdr:nvSpPr>
      <xdr:spPr>
        <a:xfrm>
          <a:off x="8699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66360</xdr:rowOff>
    </xdr:from>
    <xdr:ext cx="534377" cy="259045"/>
    <xdr:sp macro="" textlink="">
      <xdr:nvSpPr>
        <xdr:cNvPr id="411" name="テキスト ボックス 410"/>
        <xdr:cNvSpPr txBox="1"/>
      </xdr:nvSpPr>
      <xdr:spPr>
        <a:xfrm>
          <a:off x="8483111" y="132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63587</xdr:rowOff>
    </xdr:from>
    <xdr:to>
      <xdr:col>41</xdr:col>
      <xdr:colOff>101600</xdr:colOff>
      <xdr:row>77</xdr:row>
      <xdr:rowOff>165187</xdr:rowOff>
    </xdr:to>
    <xdr:sp macro="" textlink="">
      <xdr:nvSpPr>
        <xdr:cNvPr id="412" name="フローチャート: 判断 411"/>
        <xdr:cNvSpPr/>
      </xdr:nvSpPr>
      <xdr:spPr>
        <a:xfrm>
          <a:off x="7810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156314</xdr:rowOff>
    </xdr:from>
    <xdr:ext cx="534377" cy="259045"/>
    <xdr:sp macro="" textlink="">
      <xdr:nvSpPr>
        <xdr:cNvPr id="413" name="テキスト ボックス 412"/>
        <xdr:cNvSpPr txBox="1"/>
      </xdr:nvSpPr>
      <xdr:spPr>
        <a:xfrm>
          <a:off x="7594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157640</xdr:rowOff>
    </xdr:from>
    <xdr:to>
      <xdr:col>55</xdr:col>
      <xdr:colOff>50800</xdr:colOff>
      <xdr:row>76</xdr:row>
      <xdr:rowOff>87790</xdr:rowOff>
    </xdr:to>
    <xdr:sp macro="" textlink="">
      <xdr:nvSpPr>
        <xdr:cNvPr id="419" name="楕円 418"/>
        <xdr:cNvSpPr/>
      </xdr:nvSpPr>
      <xdr:spPr>
        <a:xfrm>
          <a:off x="10426700" y="130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9067</xdr:rowOff>
    </xdr:from>
    <xdr:ext cx="534377" cy="259045"/>
    <xdr:sp macro="" textlink="">
      <xdr:nvSpPr>
        <xdr:cNvPr id="420" name="普通建設事業費 （ うち新規整備　）該当値テキスト"/>
        <xdr:cNvSpPr txBox="1"/>
      </xdr:nvSpPr>
      <xdr:spPr>
        <a:xfrm>
          <a:off x="10528300" y="1286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122892</xdr:rowOff>
    </xdr:from>
    <xdr:to>
      <xdr:col>50</xdr:col>
      <xdr:colOff>165100</xdr:colOff>
      <xdr:row>71</xdr:row>
      <xdr:rowOff>53042</xdr:rowOff>
    </xdr:to>
    <xdr:sp macro="" textlink="">
      <xdr:nvSpPr>
        <xdr:cNvPr id="421" name="楕円 420"/>
        <xdr:cNvSpPr/>
      </xdr:nvSpPr>
      <xdr:spPr>
        <a:xfrm>
          <a:off x="9588500" y="1212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69569</xdr:rowOff>
    </xdr:from>
    <xdr:ext cx="599010" cy="259045"/>
    <xdr:sp macro="" textlink="">
      <xdr:nvSpPr>
        <xdr:cNvPr id="422" name="テキスト ボックス 421"/>
        <xdr:cNvSpPr txBox="1"/>
      </xdr:nvSpPr>
      <xdr:spPr>
        <a:xfrm>
          <a:off x="9339795" y="1189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130528</xdr:rowOff>
    </xdr:from>
    <xdr:to>
      <xdr:col>46</xdr:col>
      <xdr:colOff>38100</xdr:colOff>
      <xdr:row>75</xdr:row>
      <xdr:rowOff>60678</xdr:rowOff>
    </xdr:to>
    <xdr:sp macro="" textlink="">
      <xdr:nvSpPr>
        <xdr:cNvPr id="423" name="楕円 422"/>
        <xdr:cNvSpPr/>
      </xdr:nvSpPr>
      <xdr:spPr>
        <a:xfrm>
          <a:off x="8699500" y="1281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77205</xdr:rowOff>
    </xdr:from>
    <xdr:ext cx="534377" cy="259045"/>
    <xdr:sp macro="" textlink="">
      <xdr:nvSpPr>
        <xdr:cNvPr id="424" name="テキスト ボックス 423"/>
        <xdr:cNvSpPr txBox="1"/>
      </xdr:nvSpPr>
      <xdr:spPr>
        <a:xfrm>
          <a:off x="8483111" y="1259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11809</xdr:rowOff>
    </xdr:from>
    <xdr:to>
      <xdr:col>41</xdr:col>
      <xdr:colOff>101600</xdr:colOff>
      <xdr:row>75</xdr:row>
      <xdr:rowOff>113409</xdr:rowOff>
    </xdr:to>
    <xdr:sp macro="" textlink="">
      <xdr:nvSpPr>
        <xdr:cNvPr id="425" name="楕円 424"/>
        <xdr:cNvSpPr/>
      </xdr:nvSpPr>
      <xdr:spPr>
        <a:xfrm>
          <a:off x="7810500" y="1287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129936</xdr:rowOff>
    </xdr:from>
    <xdr:ext cx="534377" cy="259045"/>
    <xdr:sp macro="" textlink="">
      <xdr:nvSpPr>
        <xdr:cNvPr id="426" name="テキスト ボックス 425"/>
        <xdr:cNvSpPr txBox="1"/>
      </xdr:nvSpPr>
      <xdr:spPr>
        <a:xfrm>
          <a:off x="7594111" y="126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0" name="直線コネクタ 449"/>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1"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2" name="直線コネクタ 451"/>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3"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4" name="直線コネクタ 453"/>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102926</xdr:rowOff>
    </xdr:from>
    <xdr:to>
      <xdr:col>55</xdr:col>
      <xdr:colOff>0</xdr:colOff>
      <xdr:row>98</xdr:row>
      <xdr:rowOff>114523</xdr:rowOff>
    </xdr:to>
    <xdr:cxnSp macro="">
      <xdr:nvCxnSpPr>
        <xdr:cNvPr id="455" name="直線コネクタ 454"/>
        <xdr:cNvCxnSpPr/>
      </xdr:nvCxnSpPr>
      <xdr:spPr>
        <a:xfrm flipV="1">
          <a:off x="9639300" y="16562126"/>
          <a:ext cx="838200" cy="35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6"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7" name="フローチャート: 判断 456"/>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114523</xdr:rowOff>
    </xdr:from>
    <xdr:to>
      <xdr:col>50</xdr:col>
      <xdr:colOff>114300</xdr:colOff>
      <xdr:row>99</xdr:row>
      <xdr:rowOff>16241</xdr:rowOff>
    </xdr:to>
    <xdr:cxnSp macro="">
      <xdr:nvCxnSpPr>
        <xdr:cNvPr id="458" name="直線コネクタ 457"/>
        <xdr:cNvCxnSpPr/>
      </xdr:nvCxnSpPr>
      <xdr:spPr>
        <a:xfrm flipV="1">
          <a:off x="8750300" y="16916623"/>
          <a:ext cx="889000" cy="7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59" name="フローチャート: 判断 458"/>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0" name="テキスト ボックス 459"/>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16241</xdr:rowOff>
    </xdr:from>
    <xdr:to>
      <xdr:col>45</xdr:col>
      <xdr:colOff>177800</xdr:colOff>
      <xdr:row>99</xdr:row>
      <xdr:rowOff>24874</xdr:rowOff>
    </xdr:to>
    <xdr:cxnSp macro="">
      <xdr:nvCxnSpPr>
        <xdr:cNvPr id="461" name="直線コネクタ 460"/>
        <xdr:cNvCxnSpPr/>
      </xdr:nvCxnSpPr>
      <xdr:spPr>
        <a:xfrm flipV="1">
          <a:off x="7861300" y="16989791"/>
          <a:ext cx="889000" cy="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153243</xdr:rowOff>
    </xdr:from>
    <xdr:to>
      <xdr:col>46</xdr:col>
      <xdr:colOff>38100</xdr:colOff>
      <xdr:row>98</xdr:row>
      <xdr:rowOff>83393</xdr:rowOff>
    </xdr:to>
    <xdr:sp macro="" textlink="">
      <xdr:nvSpPr>
        <xdr:cNvPr id="462" name="フローチャート: 判断 461"/>
        <xdr:cNvSpPr/>
      </xdr:nvSpPr>
      <xdr:spPr>
        <a:xfrm>
          <a:off x="8699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99920</xdr:rowOff>
    </xdr:from>
    <xdr:ext cx="534377" cy="259045"/>
    <xdr:sp macro="" textlink="">
      <xdr:nvSpPr>
        <xdr:cNvPr id="463" name="テキスト ボックス 462"/>
        <xdr:cNvSpPr txBox="1"/>
      </xdr:nvSpPr>
      <xdr:spPr>
        <a:xfrm>
          <a:off x="8483111" y="165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79375</xdr:rowOff>
    </xdr:from>
    <xdr:to>
      <xdr:col>41</xdr:col>
      <xdr:colOff>101600</xdr:colOff>
      <xdr:row>98</xdr:row>
      <xdr:rowOff>9525</xdr:rowOff>
    </xdr:to>
    <xdr:sp macro="" textlink="">
      <xdr:nvSpPr>
        <xdr:cNvPr id="464" name="フローチャート: 判断 463"/>
        <xdr:cNvSpPr/>
      </xdr:nvSpPr>
      <xdr:spPr>
        <a:xfrm>
          <a:off x="7810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26052</xdr:rowOff>
    </xdr:from>
    <xdr:ext cx="534377" cy="259045"/>
    <xdr:sp macro="" textlink="">
      <xdr:nvSpPr>
        <xdr:cNvPr id="465" name="テキスト ボックス 464"/>
        <xdr:cNvSpPr txBox="1"/>
      </xdr:nvSpPr>
      <xdr:spPr>
        <a:xfrm>
          <a:off x="7594111" y="164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52126</xdr:rowOff>
    </xdr:from>
    <xdr:to>
      <xdr:col>55</xdr:col>
      <xdr:colOff>50800</xdr:colOff>
      <xdr:row>96</xdr:row>
      <xdr:rowOff>153726</xdr:rowOff>
    </xdr:to>
    <xdr:sp macro="" textlink="">
      <xdr:nvSpPr>
        <xdr:cNvPr id="471" name="楕円 470"/>
        <xdr:cNvSpPr/>
      </xdr:nvSpPr>
      <xdr:spPr>
        <a:xfrm>
          <a:off x="10426700" y="165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75003</xdr:rowOff>
    </xdr:from>
    <xdr:ext cx="534377" cy="259045"/>
    <xdr:sp macro="" textlink="">
      <xdr:nvSpPr>
        <xdr:cNvPr id="472" name="普通建設事業費 （ うち更新整備　）該当値テキスト"/>
        <xdr:cNvSpPr txBox="1"/>
      </xdr:nvSpPr>
      <xdr:spPr>
        <a:xfrm>
          <a:off x="10528300" y="1636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63723</xdr:rowOff>
    </xdr:from>
    <xdr:to>
      <xdr:col>50</xdr:col>
      <xdr:colOff>165100</xdr:colOff>
      <xdr:row>98</xdr:row>
      <xdr:rowOff>165323</xdr:rowOff>
    </xdr:to>
    <xdr:sp macro="" textlink="">
      <xdr:nvSpPr>
        <xdr:cNvPr id="473" name="楕円 472"/>
        <xdr:cNvSpPr/>
      </xdr:nvSpPr>
      <xdr:spPr>
        <a:xfrm>
          <a:off x="9588500" y="1686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156450</xdr:rowOff>
    </xdr:from>
    <xdr:ext cx="534377" cy="259045"/>
    <xdr:sp macro="" textlink="">
      <xdr:nvSpPr>
        <xdr:cNvPr id="474" name="テキスト ボックス 473"/>
        <xdr:cNvSpPr txBox="1"/>
      </xdr:nvSpPr>
      <xdr:spPr>
        <a:xfrm>
          <a:off x="9372111" y="1695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136891</xdr:rowOff>
    </xdr:from>
    <xdr:to>
      <xdr:col>46</xdr:col>
      <xdr:colOff>38100</xdr:colOff>
      <xdr:row>99</xdr:row>
      <xdr:rowOff>67041</xdr:rowOff>
    </xdr:to>
    <xdr:sp macro="" textlink="">
      <xdr:nvSpPr>
        <xdr:cNvPr id="475" name="楕円 474"/>
        <xdr:cNvSpPr/>
      </xdr:nvSpPr>
      <xdr:spPr>
        <a:xfrm>
          <a:off x="8699500" y="1693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58168</xdr:rowOff>
    </xdr:from>
    <xdr:ext cx="469744" cy="259045"/>
    <xdr:sp macro="" textlink="">
      <xdr:nvSpPr>
        <xdr:cNvPr id="476" name="テキスト ボックス 475"/>
        <xdr:cNvSpPr txBox="1"/>
      </xdr:nvSpPr>
      <xdr:spPr>
        <a:xfrm>
          <a:off x="8515428" y="1703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145524</xdr:rowOff>
    </xdr:from>
    <xdr:to>
      <xdr:col>41</xdr:col>
      <xdr:colOff>101600</xdr:colOff>
      <xdr:row>99</xdr:row>
      <xdr:rowOff>75674</xdr:rowOff>
    </xdr:to>
    <xdr:sp macro="" textlink="">
      <xdr:nvSpPr>
        <xdr:cNvPr id="477" name="楕円 476"/>
        <xdr:cNvSpPr/>
      </xdr:nvSpPr>
      <xdr:spPr>
        <a:xfrm>
          <a:off x="7810500" y="169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66801</xdr:rowOff>
    </xdr:from>
    <xdr:ext cx="469744" cy="259045"/>
    <xdr:sp macro="" textlink="">
      <xdr:nvSpPr>
        <xdr:cNvPr id="478" name="テキスト ボックス 477"/>
        <xdr:cNvSpPr txBox="1"/>
      </xdr:nvSpPr>
      <xdr:spPr>
        <a:xfrm>
          <a:off x="7626428" y="170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8" name="テキスト ボックス 49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2" name="直線コネクタ 501"/>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5"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6" name="直線コネクタ 505"/>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10401</xdr:rowOff>
    </xdr:from>
    <xdr:to>
      <xdr:col>85</xdr:col>
      <xdr:colOff>127000</xdr:colOff>
      <xdr:row>39</xdr:row>
      <xdr:rowOff>27394</xdr:rowOff>
    </xdr:to>
    <xdr:cxnSp macro="">
      <xdr:nvCxnSpPr>
        <xdr:cNvPr id="507" name="直線コネクタ 506"/>
        <xdr:cNvCxnSpPr/>
      </xdr:nvCxnSpPr>
      <xdr:spPr>
        <a:xfrm flipV="1">
          <a:off x="15481300" y="6696951"/>
          <a:ext cx="8382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08"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09" name="フローチャート: 判断 508"/>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27394</xdr:rowOff>
    </xdr:from>
    <xdr:to>
      <xdr:col>81</xdr:col>
      <xdr:colOff>50800</xdr:colOff>
      <xdr:row>39</xdr:row>
      <xdr:rowOff>33439</xdr:rowOff>
    </xdr:to>
    <xdr:cxnSp macro="">
      <xdr:nvCxnSpPr>
        <xdr:cNvPr id="510" name="直線コネクタ 509"/>
        <xdr:cNvCxnSpPr/>
      </xdr:nvCxnSpPr>
      <xdr:spPr>
        <a:xfrm flipV="1">
          <a:off x="14592300" y="6713944"/>
          <a:ext cx="8890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1" name="フローチャート: 判断 510"/>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2" name="テキスト ボックス 511"/>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112535</xdr:rowOff>
    </xdr:from>
    <xdr:to>
      <xdr:col>76</xdr:col>
      <xdr:colOff>114300</xdr:colOff>
      <xdr:row>39</xdr:row>
      <xdr:rowOff>33439</xdr:rowOff>
    </xdr:to>
    <xdr:cxnSp macro="">
      <xdr:nvCxnSpPr>
        <xdr:cNvPr id="513" name="直線コネクタ 512"/>
        <xdr:cNvCxnSpPr/>
      </xdr:nvCxnSpPr>
      <xdr:spPr>
        <a:xfrm>
          <a:off x="13703300" y="6627635"/>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133680</xdr:rowOff>
    </xdr:from>
    <xdr:to>
      <xdr:col>76</xdr:col>
      <xdr:colOff>165100</xdr:colOff>
      <xdr:row>39</xdr:row>
      <xdr:rowOff>63830</xdr:rowOff>
    </xdr:to>
    <xdr:sp macro="" textlink="">
      <xdr:nvSpPr>
        <xdr:cNvPr id="514" name="フローチャート: 判断 513"/>
        <xdr:cNvSpPr/>
      </xdr:nvSpPr>
      <xdr:spPr>
        <a:xfrm>
          <a:off x="14541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80357</xdr:rowOff>
    </xdr:from>
    <xdr:ext cx="469744" cy="259045"/>
    <xdr:sp macro="" textlink="">
      <xdr:nvSpPr>
        <xdr:cNvPr id="515" name="テキスト ボックス 514"/>
        <xdr:cNvSpPr txBox="1"/>
      </xdr:nvSpPr>
      <xdr:spPr>
        <a:xfrm>
          <a:off x="14357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112535</xdr:rowOff>
    </xdr:from>
    <xdr:to>
      <xdr:col>71</xdr:col>
      <xdr:colOff>177800</xdr:colOff>
      <xdr:row>38</xdr:row>
      <xdr:rowOff>139789</xdr:rowOff>
    </xdr:to>
    <xdr:cxnSp macro="">
      <xdr:nvCxnSpPr>
        <xdr:cNvPr id="516" name="直線コネクタ 515"/>
        <xdr:cNvCxnSpPr/>
      </xdr:nvCxnSpPr>
      <xdr:spPr>
        <a:xfrm flipV="1">
          <a:off x="12814300" y="6627635"/>
          <a:ext cx="8890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108420</xdr:rowOff>
    </xdr:from>
    <xdr:to>
      <xdr:col>72</xdr:col>
      <xdr:colOff>38100</xdr:colOff>
      <xdr:row>39</xdr:row>
      <xdr:rowOff>38570</xdr:rowOff>
    </xdr:to>
    <xdr:sp macro="" textlink="">
      <xdr:nvSpPr>
        <xdr:cNvPr id="517" name="フローチャート: 判断 516"/>
        <xdr:cNvSpPr/>
      </xdr:nvSpPr>
      <xdr:spPr>
        <a:xfrm>
          <a:off x="13652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29697</xdr:rowOff>
    </xdr:from>
    <xdr:ext cx="469744" cy="259045"/>
    <xdr:sp macro="" textlink="">
      <xdr:nvSpPr>
        <xdr:cNvPr id="518" name="テキスト ボックス 517"/>
        <xdr:cNvSpPr txBox="1"/>
      </xdr:nvSpPr>
      <xdr:spPr>
        <a:xfrm>
          <a:off x="13468428" y="671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76771</xdr:rowOff>
    </xdr:from>
    <xdr:to>
      <xdr:col>67</xdr:col>
      <xdr:colOff>101600</xdr:colOff>
      <xdr:row>39</xdr:row>
      <xdr:rowOff>6921</xdr:rowOff>
    </xdr:to>
    <xdr:sp macro="" textlink="">
      <xdr:nvSpPr>
        <xdr:cNvPr id="519" name="フローチャート: 判断 518"/>
        <xdr:cNvSpPr/>
      </xdr:nvSpPr>
      <xdr:spPr>
        <a:xfrm>
          <a:off x="12763500" y="65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23449</xdr:rowOff>
    </xdr:from>
    <xdr:ext cx="469744" cy="259045"/>
    <xdr:sp macro="" textlink="">
      <xdr:nvSpPr>
        <xdr:cNvPr id="520" name="テキスト ボックス 519"/>
        <xdr:cNvSpPr txBox="1"/>
      </xdr:nvSpPr>
      <xdr:spPr>
        <a:xfrm>
          <a:off x="12579428" y="636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131051</xdr:rowOff>
    </xdr:from>
    <xdr:to>
      <xdr:col>85</xdr:col>
      <xdr:colOff>177800</xdr:colOff>
      <xdr:row>39</xdr:row>
      <xdr:rowOff>61201</xdr:rowOff>
    </xdr:to>
    <xdr:sp macro="" textlink="">
      <xdr:nvSpPr>
        <xdr:cNvPr id="526" name="楕円 525"/>
        <xdr:cNvSpPr/>
      </xdr:nvSpPr>
      <xdr:spPr>
        <a:xfrm>
          <a:off x="16268700" y="66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7" name="災害復旧事業費該当値テキスト"/>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148044</xdr:rowOff>
    </xdr:from>
    <xdr:to>
      <xdr:col>81</xdr:col>
      <xdr:colOff>101600</xdr:colOff>
      <xdr:row>39</xdr:row>
      <xdr:rowOff>78194</xdr:rowOff>
    </xdr:to>
    <xdr:sp macro="" textlink="">
      <xdr:nvSpPr>
        <xdr:cNvPr id="528" name="楕円 527"/>
        <xdr:cNvSpPr/>
      </xdr:nvSpPr>
      <xdr:spPr>
        <a:xfrm>
          <a:off x="15430500" y="66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69321</xdr:rowOff>
    </xdr:from>
    <xdr:ext cx="469744" cy="259045"/>
    <xdr:sp macro="" textlink="">
      <xdr:nvSpPr>
        <xdr:cNvPr id="529" name="テキスト ボックス 528"/>
        <xdr:cNvSpPr txBox="1"/>
      </xdr:nvSpPr>
      <xdr:spPr>
        <a:xfrm>
          <a:off x="15246428" y="675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154089</xdr:rowOff>
    </xdr:from>
    <xdr:to>
      <xdr:col>76</xdr:col>
      <xdr:colOff>165100</xdr:colOff>
      <xdr:row>39</xdr:row>
      <xdr:rowOff>84239</xdr:rowOff>
    </xdr:to>
    <xdr:sp macro="" textlink="">
      <xdr:nvSpPr>
        <xdr:cNvPr id="530" name="楕円 529"/>
        <xdr:cNvSpPr/>
      </xdr:nvSpPr>
      <xdr:spPr>
        <a:xfrm>
          <a:off x="14541500" y="66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75366</xdr:rowOff>
    </xdr:from>
    <xdr:ext cx="378565" cy="259045"/>
    <xdr:sp macro="" textlink="">
      <xdr:nvSpPr>
        <xdr:cNvPr id="531" name="テキスト ボックス 530"/>
        <xdr:cNvSpPr txBox="1"/>
      </xdr:nvSpPr>
      <xdr:spPr>
        <a:xfrm>
          <a:off x="14403017" y="676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61735</xdr:rowOff>
    </xdr:from>
    <xdr:to>
      <xdr:col>72</xdr:col>
      <xdr:colOff>38100</xdr:colOff>
      <xdr:row>38</xdr:row>
      <xdr:rowOff>163335</xdr:rowOff>
    </xdr:to>
    <xdr:sp macro="" textlink="">
      <xdr:nvSpPr>
        <xdr:cNvPr id="532" name="楕円 531"/>
        <xdr:cNvSpPr/>
      </xdr:nvSpPr>
      <xdr:spPr>
        <a:xfrm>
          <a:off x="13652500" y="65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8412</xdr:rowOff>
    </xdr:from>
    <xdr:ext cx="469744" cy="259045"/>
    <xdr:sp macro="" textlink="">
      <xdr:nvSpPr>
        <xdr:cNvPr id="533" name="テキスト ボックス 532"/>
        <xdr:cNvSpPr txBox="1"/>
      </xdr:nvSpPr>
      <xdr:spPr>
        <a:xfrm>
          <a:off x="1346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88989</xdr:rowOff>
    </xdr:from>
    <xdr:to>
      <xdr:col>67</xdr:col>
      <xdr:colOff>101600</xdr:colOff>
      <xdr:row>39</xdr:row>
      <xdr:rowOff>19139</xdr:rowOff>
    </xdr:to>
    <xdr:sp macro="" textlink="">
      <xdr:nvSpPr>
        <xdr:cNvPr id="534" name="楕円 533"/>
        <xdr:cNvSpPr/>
      </xdr:nvSpPr>
      <xdr:spPr>
        <a:xfrm>
          <a:off x="12763500" y="660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10266</xdr:rowOff>
    </xdr:from>
    <xdr:ext cx="469744" cy="259045"/>
    <xdr:sp macro="" textlink="">
      <xdr:nvSpPr>
        <xdr:cNvPr id="535" name="テキスト ボックス 534"/>
        <xdr:cNvSpPr txBox="1"/>
      </xdr:nvSpPr>
      <xdr:spPr>
        <a:xfrm>
          <a:off x="12579428" y="66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7" name="テキスト ボックス 54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49" name="テキスト ボックス 54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1" name="テキスト ボックス 55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3" name="テキスト ボックス 55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5" name="テキスト ボックス 55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7" name="テキスト ボックス 55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59" name="直線コネクタ 558"/>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1" name="直線コネクタ 56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2"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3" name="直線コネクタ 562"/>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4" name="直線コネクタ 56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6" name="フローチャート: 判断 56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7" name="直線コネクタ 56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68" name="フローチャート: 判断 567"/>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69" name="テキスト ボックス 568"/>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0" name="直線コネクタ 56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1" name="フローチャート: 判断 57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2" name="テキスト ボックス 571"/>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3" name="直線コネクタ 57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4" name="フローチャート: 判断 57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5" name="テキスト ボックス 57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6" name="フローチャート: 判断 57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7" name="テキスト ボックス 576"/>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3" name="楕円 58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5" name="楕円 58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6" name="テキスト ボックス 58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7" name="楕円 58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8" name="テキスト ボックス 587"/>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9" name="楕円 58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0" name="テキスト ボックス 58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1" name="楕円 59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2" name="テキスト ボックス 591"/>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6" name="テキスト ボックス 60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6" name="直線コネクタ 615"/>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7"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18" name="直線コネクタ 617"/>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19"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0" name="直線コネクタ 619"/>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25891</xdr:rowOff>
    </xdr:from>
    <xdr:to>
      <xdr:col>85</xdr:col>
      <xdr:colOff>127000</xdr:colOff>
      <xdr:row>77</xdr:row>
      <xdr:rowOff>36130</xdr:rowOff>
    </xdr:to>
    <xdr:cxnSp macro="">
      <xdr:nvCxnSpPr>
        <xdr:cNvPr id="621" name="直線コネクタ 620"/>
        <xdr:cNvCxnSpPr/>
      </xdr:nvCxnSpPr>
      <xdr:spPr>
        <a:xfrm flipV="1">
          <a:off x="15481300" y="13227541"/>
          <a:ext cx="838200" cy="1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2"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3" name="フローチャート: 判断 622"/>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36130</xdr:rowOff>
    </xdr:from>
    <xdr:to>
      <xdr:col>81</xdr:col>
      <xdr:colOff>50800</xdr:colOff>
      <xdr:row>77</xdr:row>
      <xdr:rowOff>43117</xdr:rowOff>
    </xdr:to>
    <xdr:cxnSp macro="">
      <xdr:nvCxnSpPr>
        <xdr:cNvPr id="624" name="直線コネクタ 623"/>
        <xdr:cNvCxnSpPr/>
      </xdr:nvCxnSpPr>
      <xdr:spPr>
        <a:xfrm flipV="1">
          <a:off x="14592300" y="13237780"/>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5" name="フローチャート: 判断 624"/>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6" name="テキスト ボックス 625"/>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43117</xdr:rowOff>
    </xdr:from>
    <xdr:to>
      <xdr:col>76</xdr:col>
      <xdr:colOff>114300</xdr:colOff>
      <xdr:row>77</xdr:row>
      <xdr:rowOff>53259</xdr:rowOff>
    </xdr:to>
    <xdr:cxnSp macro="">
      <xdr:nvCxnSpPr>
        <xdr:cNvPr id="627" name="直線コネクタ 626"/>
        <xdr:cNvCxnSpPr/>
      </xdr:nvCxnSpPr>
      <xdr:spPr>
        <a:xfrm flipV="1">
          <a:off x="13703300" y="13244767"/>
          <a:ext cx="889000" cy="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84686</xdr:rowOff>
    </xdr:from>
    <xdr:to>
      <xdr:col>76</xdr:col>
      <xdr:colOff>165100</xdr:colOff>
      <xdr:row>78</xdr:row>
      <xdr:rowOff>14836</xdr:rowOff>
    </xdr:to>
    <xdr:sp macro="" textlink="">
      <xdr:nvSpPr>
        <xdr:cNvPr id="628" name="フローチャート: 判断 627"/>
        <xdr:cNvSpPr/>
      </xdr:nvSpPr>
      <xdr:spPr>
        <a:xfrm>
          <a:off x="14541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5963</xdr:rowOff>
    </xdr:from>
    <xdr:ext cx="534377" cy="259045"/>
    <xdr:sp macro="" textlink="">
      <xdr:nvSpPr>
        <xdr:cNvPr id="629" name="テキスト ボックス 628"/>
        <xdr:cNvSpPr txBox="1"/>
      </xdr:nvSpPr>
      <xdr:spPr>
        <a:xfrm>
          <a:off x="14325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53259</xdr:rowOff>
    </xdr:from>
    <xdr:to>
      <xdr:col>71</xdr:col>
      <xdr:colOff>177800</xdr:colOff>
      <xdr:row>77</xdr:row>
      <xdr:rowOff>57175</xdr:rowOff>
    </xdr:to>
    <xdr:cxnSp macro="">
      <xdr:nvCxnSpPr>
        <xdr:cNvPr id="630" name="直線コネクタ 629"/>
        <xdr:cNvCxnSpPr/>
      </xdr:nvCxnSpPr>
      <xdr:spPr>
        <a:xfrm flipV="1">
          <a:off x="12814300" y="13254909"/>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90288</xdr:rowOff>
    </xdr:from>
    <xdr:to>
      <xdr:col>72</xdr:col>
      <xdr:colOff>38100</xdr:colOff>
      <xdr:row>78</xdr:row>
      <xdr:rowOff>20438</xdr:rowOff>
    </xdr:to>
    <xdr:sp macro="" textlink="">
      <xdr:nvSpPr>
        <xdr:cNvPr id="631" name="フローチャート: 判断 630"/>
        <xdr:cNvSpPr/>
      </xdr:nvSpPr>
      <xdr:spPr>
        <a:xfrm>
          <a:off x="13652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11565</xdr:rowOff>
    </xdr:from>
    <xdr:ext cx="534377" cy="259045"/>
    <xdr:sp macro="" textlink="">
      <xdr:nvSpPr>
        <xdr:cNvPr id="632" name="テキスト ボックス 631"/>
        <xdr:cNvSpPr txBox="1"/>
      </xdr:nvSpPr>
      <xdr:spPr>
        <a:xfrm>
          <a:off x="13436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92455</xdr:rowOff>
    </xdr:from>
    <xdr:to>
      <xdr:col>67</xdr:col>
      <xdr:colOff>101600</xdr:colOff>
      <xdr:row>78</xdr:row>
      <xdr:rowOff>22605</xdr:rowOff>
    </xdr:to>
    <xdr:sp macro="" textlink="">
      <xdr:nvSpPr>
        <xdr:cNvPr id="633" name="フローチャート: 判断 632"/>
        <xdr:cNvSpPr/>
      </xdr:nvSpPr>
      <xdr:spPr>
        <a:xfrm>
          <a:off x="12763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13732</xdr:rowOff>
    </xdr:from>
    <xdr:ext cx="534377" cy="259045"/>
    <xdr:sp macro="" textlink="">
      <xdr:nvSpPr>
        <xdr:cNvPr id="634" name="テキスト ボックス 633"/>
        <xdr:cNvSpPr txBox="1"/>
      </xdr:nvSpPr>
      <xdr:spPr>
        <a:xfrm>
          <a:off x="12547111" y="133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146541</xdr:rowOff>
    </xdr:from>
    <xdr:to>
      <xdr:col>85</xdr:col>
      <xdr:colOff>177800</xdr:colOff>
      <xdr:row>77</xdr:row>
      <xdr:rowOff>76691</xdr:rowOff>
    </xdr:to>
    <xdr:sp macro="" textlink="">
      <xdr:nvSpPr>
        <xdr:cNvPr id="640" name="楕円 639"/>
        <xdr:cNvSpPr/>
      </xdr:nvSpPr>
      <xdr:spPr>
        <a:xfrm>
          <a:off x="16268700" y="1317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169418</xdr:rowOff>
    </xdr:from>
    <xdr:ext cx="534377" cy="259045"/>
    <xdr:sp macro="" textlink="">
      <xdr:nvSpPr>
        <xdr:cNvPr id="641" name="公債費該当値テキスト"/>
        <xdr:cNvSpPr txBox="1"/>
      </xdr:nvSpPr>
      <xdr:spPr>
        <a:xfrm>
          <a:off x="16370300" y="130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156780</xdr:rowOff>
    </xdr:from>
    <xdr:to>
      <xdr:col>81</xdr:col>
      <xdr:colOff>101600</xdr:colOff>
      <xdr:row>77</xdr:row>
      <xdr:rowOff>86930</xdr:rowOff>
    </xdr:to>
    <xdr:sp macro="" textlink="">
      <xdr:nvSpPr>
        <xdr:cNvPr id="642" name="楕円 641"/>
        <xdr:cNvSpPr/>
      </xdr:nvSpPr>
      <xdr:spPr>
        <a:xfrm>
          <a:off x="15430500" y="1318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103456</xdr:rowOff>
    </xdr:from>
    <xdr:ext cx="534377" cy="259045"/>
    <xdr:sp macro="" textlink="">
      <xdr:nvSpPr>
        <xdr:cNvPr id="643" name="テキスト ボックス 642"/>
        <xdr:cNvSpPr txBox="1"/>
      </xdr:nvSpPr>
      <xdr:spPr>
        <a:xfrm>
          <a:off x="15214111" y="12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163767</xdr:rowOff>
    </xdr:from>
    <xdr:to>
      <xdr:col>76</xdr:col>
      <xdr:colOff>165100</xdr:colOff>
      <xdr:row>77</xdr:row>
      <xdr:rowOff>93917</xdr:rowOff>
    </xdr:to>
    <xdr:sp macro="" textlink="">
      <xdr:nvSpPr>
        <xdr:cNvPr id="644" name="楕円 643"/>
        <xdr:cNvSpPr/>
      </xdr:nvSpPr>
      <xdr:spPr>
        <a:xfrm>
          <a:off x="14541500" y="131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110444</xdr:rowOff>
    </xdr:from>
    <xdr:ext cx="534377" cy="259045"/>
    <xdr:sp macro="" textlink="">
      <xdr:nvSpPr>
        <xdr:cNvPr id="645" name="テキスト ボックス 644"/>
        <xdr:cNvSpPr txBox="1"/>
      </xdr:nvSpPr>
      <xdr:spPr>
        <a:xfrm>
          <a:off x="14325111" y="1296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2459</xdr:rowOff>
    </xdr:from>
    <xdr:to>
      <xdr:col>72</xdr:col>
      <xdr:colOff>38100</xdr:colOff>
      <xdr:row>77</xdr:row>
      <xdr:rowOff>104059</xdr:rowOff>
    </xdr:to>
    <xdr:sp macro="" textlink="">
      <xdr:nvSpPr>
        <xdr:cNvPr id="646" name="楕円 645"/>
        <xdr:cNvSpPr/>
      </xdr:nvSpPr>
      <xdr:spPr>
        <a:xfrm>
          <a:off x="13652500" y="1320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120586</xdr:rowOff>
    </xdr:from>
    <xdr:ext cx="534377" cy="259045"/>
    <xdr:sp macro="" textlink="">
      <xdr:nvSpPr>
        <xdr:cNvPr id="647" name="テキスト ボックス 646"/>
        <xdr:cNvSpPr txBox="1"/>
      </xdr:nvSpPr>
      <xdr:spPr>
        <a:xfrm>
          <a:off x="13436111" y="1297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6375</xdr:rowOff>
    </xdr:from>
    <xdr:to>
      <xdr:col>67</xdr:col>
      <xdr:colOff>101600</xdr:colOff>
      <xdr:row>77</xdr:row>
      <xdr:rowOff>107975</xdr:rowOff>
    </xdr:to>
    <xdr:sp macro="" textlink="">
      <xdr:nvSpPr>
        <xdr:cNvPr id="648" name="楕円 647"/>
        <xdr:cNvSpPr/>
      </xdr:nvSpPr>
      <xdr:spPr>
        <a:xfrm>
          <a:off x="12763500" y="132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124502</xdr:rowOff>
    </xdr:from>
    <xdr:ext cx="534377" cy="259045"/>
    <xdr:sp macro="" textlink="">
      <xdr:nvSpPr>
        <xdr:cNvPr id="649" name="テキスト ボックス 648"/>
        <xdr:cNvSpPr txBox="1"/>
      </xdr:nvSpPr>
      <xdr:spPr>
        <a:xfrm>
          <a:off x="12547111" y="129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3" name="直線コネクタ 672"/>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4"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5" name="直線コネクタ 674"/>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6"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7" name="直線コネクタ 676"/>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93538</xdr:rowOff>
    </xdr:from>
    <xdr:to>
      <xdr:col>85</xdr:col>
      <xdr:colOff>127000</xdr:colOff>
      <xdr:row>98</xdr:row>
      <xdr:rowOff>122997</xdr:rowOff>
    </xdr:to>
    <xdr:cxnSp macro="">
      <xdr:nvCxnSpPr>
        <xdr:cNvPr id="678" name="直線コネクタ 677"/>
        <xdr:cNvCxnSpPr/>
      </xdr:nvCxnSpPr>
      <xdr:spPr>
        <a:xfrm flipV="1">
          <a:off x="15481300" y="16895638"/>
          <a:ext cx="838200" cy="2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79"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0" name="フローチャート: 判断 679"/>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117176</xdr:rowOff>
    </xdr:from>
    <xdr:to>
      <xdr:col>81</xdr:col>
      <xdr:colOff>50800</xdr:colOff>
      <xdr:row>98</xdr:row>
      <xdr:rowOff>122997</xdr:rowOff>
    </xdr:to>
    <xdr:cxnSp macro="">
      <xdr:nvCxnSpPr>
        <xdr:cNvPr id="681" name="直線コネクタ 680"/>
        <xdr:cNvCxnSpPr/>
      </xdr:nvCxnSpPr>
      <xdr:spPr>
        <a:xfrm>
          <a:off x="14592300" y="16747826"/>
          <a:ext cx="889000" cy="17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2" name="フローチャート: 判断 681"/>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3" name="テキスト ボックス 682"/>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117176</xdr:rowOff>
    </xdr:from>
    <xdr:to>
      <xdr:col>76</xdr:col>
      <xdr:colOff>114300</xdr:colOff>
      <xdr:row>98</xdr:row>
      <xdr:rowOff>86664</xdr:rowOff>
    </xdr:to>
    <xdr:cxnSp macro="">
      <xdr:nvCxnSpPr>
        <xdr:cNvPr id="684" name="直線コネクタ 683"/>
        <xdr:cNvCxnSpPr/>
      </xdr:nvCxnSpPr>
      <xdr:spPr>
        <a:xfrm flipV="1">
          <a:off x="13703300" y="16747826"/>
          <a:ext cx="889000" cy="14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163592</xdr:rowOff>
    </xdr:from>
    <xdr:to>
      <xdr:col>76</xdr:col>
      <xdr:colOff>165100</xdr:colOff>
      <xdr:row>98</xdr:row>
      <xdr:rowOff>93742</xdr:rowOff>
    </xdr:to>
    <xdr:sp macro="" textlink="">
      <xdr:nvSpPr>
        <xdr:cNvPr id="685" name="フローチャート: 判断 684"/>
        <xdr:cNvSpPr/>
      </xdr:nvSpPr>
      <xdr:spPr>
        <a:xfrm>
          <a:off x="14541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84869</xdr:rowOff>
    </xdr:from>
    <xdr:ext cx="534377" cy="259045"/>
    <xdr:sp macro="" textlink="">
      <xdr:nvSpPr>
        <xdr:cNvPr id="686" name="テキスト ボックス 685"/>
        <xdr:cNvSpPr txBox="1"/>
      </xdr:nvSpPr>
      <xdr:spPr>
        <a:xfrm>
          <a:off x="14325111" y="168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54973</xdr:rowOff>
    </xdr:from>
    <xdr:to>
      <xdr:col>71</xdr:col>
      <xdr:colOff>177800</xdr:colOff>
      <xdr:row>98</xdr:row>
      <xdr:rowOff>86664</xdr:rowOff>
    </xdr:to>
    <xdr:cxnSp macro="">
      <xdr:nvCxnSpPr>
        <xdr:cNvPr id="687" name="直線コネクタ 686"/>
        <xdr:cNvCxnSpPr/>
      </xdr:nvCxnSpPr>
      <xdr:spPr>
        <a:xfrm>
          <a:off x="12814300" y="16857073"/>
          <a:ext cx="889000" cy="3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88" name="フローチャート: 判断 687"/>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155156</xdr:rowOff>
    </xdr:from>
    <xdr:ext cx="534377" cy="259045"/>
    <xdr:sp macro="" textlink="">
      <xdr:nvSpPr>
        <xdr:cNvPr id="689" name="テキスト ボックス 688"/>
        <xdr:cNvSpPr txBox="1"/>
      </xdr:nvSpPr>
      <xdr:spPr>
        <a:xfrm>
          <a:off x="13436111" y="169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90" name="フローチャート: 判断 689"/>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108683</xdr:rowOff>
    </xdr:from>
    <xdr:ext cx="534377" cy="259045"/>
    <xdr:sp macro="" textlink="">
      <xdr:nvSpPr>
        <xdr:cNvPr id="691" name="テキスト ボックス 690"/>
        <xdr:cNvSpPr txBox="1"/>
      </xdr:nvSpPr>
      <xdr:spPr>
        <a:xfrm>
          <a:off x="12547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42738</xdr:rowOff>
    </xdr:from>
    <xdr:to>
      <xdr:col>85</xdr:col>
      <xdr:colOff>177800</xdr:colOff>
      <xdr:row>98</xdr:row>
      <xdr:rowOff>144338</xdr:rowOff>
    </xdr:to>
    <xdr:sp macro="" textlink="">
      <xdr:nvSpPr>
        <xdr:cNvPr id="697" name="楕円 696"/>
        <xdr:cNvSpPr/>
      </xdr:nvSpPr>
      <xdr:spPr>
        <a:xfrm>
          <a:off x="16268700" y="168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160931</xdr:rowOff>
    </xdr:from>
    <xdr:ext cx="534377" cy="259045"/>
    <xdr:sp macro="" textlink="">
      <xdr:nvSpPr>
        <xdr:cNvPr id="698" name="積立金該当値テキスト"/>
        <xdr:cNvSpPr txBox="1"/>
      </xdr:nvSpPr>
      <xdr:spPr>
        <a:xfrm>
          <a:off x="16370300" y="1679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72197</xdr:rowOff>
    </xdr:from>
    <xdr:to>
      <xdr:col>81</xdr:col>
      <xdr:colOff>101600</xdr:colOff>
      <xdr:row>99</xdr:row>
      <xdr:rowOff>2347</xdr:rowOff>
    </xdr:to>
    <xdr:sp macro="" textlink="">
      <xdr:nvSpPr>
        <xdr:cNvPr id="699" name="楕円 698"/>
        <xdr:cNvSpPr/>
      </xdr:nvSpPr>
      <xdr:spPr>
        <a:xfrm>
          <a:off x="15430500" y="1687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164924</xdr:rowOff>
    </xdr:from>
    <xdr:ext cx="534377" cy="259045"/>
    <xdr:sp macro="" textlink="">
      <xdr:nvSpPr>
        <xdr:cNvPr id="700" name="テキスト ボックス 699"/>
        <xdr:cNvSpPr txBox="1"/>
      </xdr:nvSpPr>
      <xdr:spPr>
        <a:xfrm>
          <a:off x="15214111" y="1696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66376</xdr:rowOff>
    </xdr:from>
    <xdr:to>
      <xdr:col>76</xdr:col>
      <xdr:colOff>165100</xdr:colOff>
      <xdr:row>97</xdr:row>
      <xdr:rowOff>167976</xdr:rowOff>
    </xdr:to>
    <xdr:sp macro="" textlink="">
      <xdr:nvSpPr>
        <xdr:cNvPr id="701" name="楕円 700"/>
        <xdr:cNvSpPr/>
      </xdr:nvSpPr>
      <xdr:spPr>
        <a:xfrm>
          <a:off x="14541500" y="166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13053</xdr:rowOff>
    </xdr:from>
    <xdr:ext cx="534377" cy="259045"/>
    <xdr:sp macro="" textlink="">
      <xdr:nvSpPr>
        <xdr:cNvPr id="702" name="テキスト ボックス 701"/>
        <xdr:cNvSpPr txBox="1"/>
      </xdr:nvSpPr>
      <xdr:spPr>
        <a:xfrm>
          <a:off x="14325111" y="1647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35864</xdr:rowOff>
    </xdr:from>
    <xdr:to>
      <xdr:col>72</xdr:col>
      <xdr:colOff>38100</xdr:colOff>
      <xdr:row>98</xdr:row>
      <xdr:rowOff>137464</xdr:rowOff>
    </xdr:to>
    <xdr:sp macro="" textlink="">
      <xdr:nvSpPr>
        <xdr:cNvPr id="703" name="楕円 702"/>
        <xdr:cNvSpPr/>
      </xdr:nvSpPr>
      <xdr:spPr>
        <a:xfrm>
          <a:off x="13652500" y="1683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153991</xdr:rowOff>
    </xdr:from>
    <xdr:ext cx="534377" cy="259045"/>
    <xdr:sp macro="" textlink="">
      <xdr:nvSpPr>
        <xdr:cNvPr id="704" name="テキスト ボックス 703"/>
        <xdr:cNvSpPr txBox="1"/>
      </xdr:nvSpPr>
      <xdr:spPr>
        <a:xfrm>
          <a:off x="13436111" y="166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xdr:rowOff>
    </xdr:from>
    <xdr:to>
      <xdr:col>67</xdr:col>
      <xdr:colOff>101600</xdr:colOff>
      <xdr:row>98</xdr:row>
      <xdr:rowOff>105773</xdr:rowOff>
    </xdr:to>
    <xdr:sp macro="" textlink="">
      <xdr:nvSpPr>
        <xdr:cNvPr id="705" name="楕円 704"/>
        <xdr:cNvSpPr/>
      </xdr:nvSpPr>
      <xdr:spPr>
        <a:xfrm>
          <a:off x="12763500" y="168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96900</xdr:rowOff>
    </xdr:from>
    <xdr:ext cx="534377" cy="259045"/>
    <xdr:sp macro="" textlink="">
      <xdr:nvSpPr>
        <xdr:cNvPr id="706" name="テキスト ボックス 705"/>
        <xdr:cNvSpPr txBox="1"/>
      </xdr:nvSpPr>
      <xdr:spPr>
        <a:xfrm>
          <a:off x="12547111" y="1689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0" name="直線コネクタ 729"/>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3"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4" name="直線コネクタ 733"/>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6"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7" name="フローチャート: 判断 736"/>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39" name="フローチャート: 判断 738"/>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0" name="テキスト ボックス 739"/>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43497</xdr:rowOff>
    </xdr:from>
    <xdr:to>
      <xdr:col>107</xdr:col>
      <xdr:colOff>50800</xdr:colOff>
      <xdr:row>39</xdr:row>
      <xdr:rowOff>44450</xdr:rowOff>
    </xdr:to>
    <xdr:cxnSp macro="">
      <xdr:nvCxnSpPr>
        <xdr:cNvPr id="741" name="直線コネクタ 740"/>
        <xdr:cNvCxnSpPr/>
      </xdr:nvCxnSpPr>
      <xdr:spPr>
        <a:xfrm>
          <a:off x="19545300" y="6730047"/>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57162</xdr:rowOff>
    </xdr:from>
    <xdr:to>
      <xdr:col>107</xdr:col>
      <xdr:colOff>101600</xdr:colOff>
      <xdr:row>38</xdr:row>
      <xdr:rowOff>158762</xdr:rowOff>
    </xdr:to>
    <xdr:sp macro="" textlink="">
      <xdr:nvSpPr>
        <xdr:cNvPr id="742" name="フローチャート: 判断 741"/>
        <xdr:cNvSpPr/>
      </xdr:nvSpPr>
      <xdr:spPr>
        <a:xfrm>
          <a:off x="20383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3840</xdr:rowOff>
    </xdr:from>
    <xdr:ext cx="469744" cy="259045"/>
    <xdr:sp macro="" textlink="">
      <xdr:nvSpPr>
        <xdr:cNvPr id="743" name="テキスト ボックス 742"/>
        <xdr:cNvSpPr txBox="1"/>
      </xdr:nvSpPr>
      <xdr:spPr>
        <a:xfrm>
          <a:off x="20199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43497</xdr:rowOff>
    </xdr:from>
    <xdr:to>
      <xdr:col>102</xdr:col>
      <xdr:colOff>114300</xdr:colOff>
      <xdr:row>39</xdr:row>
      <xdr:rowOff>44450</xdr:rowOff>
    </xdr:to>
    <xdr:cxnSp macro="">
      <xdr:nvCxnSpPr>
        <xdr:cNvPr id="744" name="直線コネクタ 743"/>
        <xdr:cNvCxnSpPr/>
      </xdr:nvCxnSpPr>
      <xdr:spPr>
        <a:xfrm flipV="1">
          <a:off x="18656300" y="6730047"/>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58610</xdr:rowOff>
    </xdr:from>
    <xdr:to>
      <xdr:col>102</xdr:col>
      <xdr:colOff>165100</xdr:colOff>
      <xdr:row>38</xdr:row>
      <xdr:rowOff>160210</xdr:rowOff>
    </xdr:to>
    <xdr:sp macro="" textlink="">
      <xdr:nvSpPr>
        <xdr:cNvPr id="745" name="フローチャート: 判断 744"/>
        <xdr:cNvSpPr/>
      </xdr:nvSpPr>
      <xdr:spPr>
        <a:xfrm>
          <a:off x="19494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5287</xdr:rowOff>
    </xdr:from>
    <xdr:ext cx="469744" cy="259045"/>
    <xdr:sp macro="" textlink="">
      <xdr:nvSpPr>
        <xdr:cNvPr id="746" name="テキスト ボックス 745"/>
        <xdr:cNvSpPr txBox="1"/>
      </xdr:nvSpPr>
      <xdr:spPr>
        <a:xfrm>
          <a:off x="19310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80404</xdr:rowOff>
    </xdr:from>
    <xdr:to>
      <xdr:col>98</xdr:col>
      <xdr:colOff>38100</xdr:colOff>
      <xdr:row>39</xdr:row>
      <xdr:rowOff>10554</xdr:rowOff>
    </xdr:to>
    <xdr:sp macro="" textlink="">
      <xdr:nvSpPr>
        <xdr:cNvPr id="747" name="フローチャート: 判断 746"/>
        <xdr:cNvSpPr/>
      </xdr:nvSpPr>
      <xdr:spPr>
        <a:xfrm>
          <a:off x="18605500" y="659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27081</xdr:rowOff>
    </xdr:from>
    <xdr:ext cx="469744" cy="259045"/>
    <xdr:sp macro="" textlink="">
      <xdr:nvSpPr>
        <xdr:cNvPr id="748" name="テキスト ボックス 747"/>
        <xdr:cNvSpPr txBox="1"/>
      </xdr:nvSpPr>
      <xdr:spPr>
        <a:xfrm>
          <a:off x="18421428" y="637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164147</xdr:rowOff>
    </xdr:from>
    <xdr:to>
      <xdr:col>102</xdr:col>
      <xdr:colOff>165100</xdr:colOff>
      <xdr:row>39</xdr:row>
      <xdr:rowOff>94297</xdr:rowOff>
    </xdr:to>
    <xdr:sp macro="" textlink="">
      <xdr:nvSpPr>
        <xdr:cNvPr id="760" name="楕円 759"/>
        <xdr:cNvSpPr/>
      </xdr:nvSpPr>
      <xdr:spPr>
        <a:xfrm>
          <a:off x="19494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85424</xdr:rowOff>
    </xdr:from>
    <xdr:ext cx="313932" cy="259045"/>
    <xdr:sp macro="" textlink="">
      <xdr:nvSpPr>
        <xdr:cNvPr id="761" name="テキスト ボックス 760"/>
        <xdr:cNvSpPr txBox="1"/>
      </xdr:nvSpPr>
      <xdr:spPr>
        <a:xfrm>
          <a:off x="19388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5" name="直線コネクタ 784"/>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88"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89" name="直線コネクタ 788"/>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164778</xdr:rowOff>
    </xdr:from>
    <xdr:to>
      <xdr:col>116</xdr:col>
      <xdr:colOff>63500</xdr:colOff>
      <xdr:row>57</xdr:row>
      <xdr:rowOff>166057</xdr:rowOff>
    </xdr:to>
    <xdr:cxnSp macro="">
      <xdr:nvCxnSpPr>
        <xdr:cNvPr id="790" name="直線コネクタ 789"/>
        <xdr:cNvCxnSpPr/>
      </xdr:nvCxnSpPr>
      <xdr:spPr>
        <a:xfrm flipV="1">
          <a:off x="21323300" y="9937428"/>
          <a:ext cx="8382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1" name="貸付金平均値テキスト"/>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2" name="フローチャート: 判断 791"/>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166057</xdr:rowOff>
    </xdr:from>
    <xdr:to>
      <xdr:col>111</xdr:col>
      <xdr:colOff>177800</xdr:colOff>
      <xdr:row>57</xdr:row>
      <xdr:rowOff>166881</xdr:rowOff>
    </xdr:to>
    <xdr:cxnSp macro="">
      <xdr:nvCxnSpPr>
        <xdr:cNvPr id="793" name="直線コネクタ 792"/>
        <xdr:cNvCxnSpPr/>
      </xdr:nvCxnSpPr>
      <xdr:spPr>
        <a:xfrm flipV="1">
          <a:off x="20434300" y="9938707"/>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4" name="フローチャート: 判断 793"/>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5" name="テキスト ボックス 794"/>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166881</xdr:rowOff>
    </xdr:from>
    <xdr:to>
      <xdr:col>107</xdr:col>
      <xdr:colOff>50800</xdr:colOff>
      <xdr:row>57</xdr:row>
      <xdr:rowOff>169075</xdr:rowOff>
    </xdr:to>
    <xdr:cxnSp macro="">
      <xdr:nvCxnSpPr>
        <xdr:cNvPr id="796" name="直線コネクタ 795"/>
        <xdr:cNvCxnSpPr/>
      </xdr:nvCxnSpPr>
      <xdr:spPr>
        <a:xfrm flipV="1">
          <a:off x="19545300" y="9939531"/>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7" name="フローチャート: 判断 796"/>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78368</xdr:rowOff>
    </xdr:from>
    <xdr:ext cx="469744" cy="259045"/>
    <xdr:sp macro="" textlink="">
      <xdr:nvSpPr>
        <xdr:cNvPr id="798" name="テキスト ボックス 797"/>
        <xdr:cNvSpPr txBox="1"/>
      </xdr:nvSpPr>
      <xdr:spPr>
        <a:xfrm>
          <a:off x="20199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155496</xdr:rowOff>
    </xdr:from>
    <xdr:to>
      <xdr:col>102</xdr:col>
      <xdr:colOff>114300</xdr:colOff>
      <xdr:row>57</xdr:row>
      <xdr:rowOff>169075</xdr:rowOff>
    </xdr:to>
    <xdr:cxnSp macro="">
      <xdr:nvCxnSpPr>
        <xdr:cNvPr id="799" name="直線コネクタ 798"/>
        <xdr:cNvCxnSpPr/>
      </xdr:nvCxnSpPr>
      <xdr:spPr>
        <a:xfrm>
          <a:off x="18656300" y="9756696"/>
          <a:ext cx="889000" cy="1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0" name="フローチャート: 判断 799"/>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54320</xdr:rowOff>
    </xdr:from>
    <xdr:ext cx="469744" cy="259045"/>
    <xdr:sp macro="" textlink="">
      <xdr:nvSpPr>
        <xdr:cNvPr id="801" name="テキスト ボックス 800"/>
        <xdr:cNvSpPr txBox="1"/>
      </xdr:nvSpPr>
      <xdr:spPr>
        <a:xfrm>
          <a:off x="19310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2" name="フローチャート: 判断 801"/>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44604</xdr:rowOff>
    </xdr:from>
    <xdr:ext cx="469744" cy="259045"/>
    <xdr:sp macro="" textlink="">
      <xdr:nvSpPr>
        <xdr:cNvPr id="803" name="テキスト ボックス 802"/>
        <xdr:cNvSpPr txBox="1"/>
      </xdr:nvSpPr>
      <xdr:spPr>
        <a:xfrm>
          <a:off x="18421428" y="998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113978</xdr:rowOff>
    </xdr:from>
    <xdr:to>
      <xdr:col>116</xdr:col>
      <xdr:colOff>114300</xdr:colOff>
      <xdr:row>58</xdr:row>
      <xdr:rowOff>44128</xdr:rowOff>
    </xdr:to>
    <xdr:sp macro="" textlink="">
      <xdr:nvSpPr>
        <xdr:cNvPr id="809" name="楕円 808"/>
        <xdr:cNvSpPr/>
      </xdr:nvSpPr>
      <xdr:spPr>
        <a:xfrm>
          <a:off x="22110700" y="98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136855</xdr:rowOff>
    </xdr:from>
    <xdr:ext cx="469744" cy="259045"/>
    <xdr:sp macro="" textlink="">
      <xdr:nvSpPr>
        <xdr:cNvPr id="810" name="貸付金該当値テキスト"/>
        <xdr:cNvSpPr txBox="1"/>
      </xdr:nvSpPr>
      <xdr:spPr>
        <a:xfrm>
          <a:off x="22212300" y="973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115257</xdr:rowOff>
    </xdr:from>
    <xdr:to>
      <xdr:col>112</xdr:col>
      <xdr:colOff>38100</xdr:colOff>
      <xdr:row>58</xdr:row>
      <xdr:rowOff>45407</xdr:rowOff>
    </xdr:to>
    <xdr:sp macro="" textlink="">
      <xdr:nvSpPr>
        <xdr:cNvPr id="811" name="楕円 810"/>
        <xdr:cNvSpPr/>
      </xdr:nvSpPr>
      <xdr:spPr>
        <a:xfrm>
          <a:off x="21272500" y="98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61934</xdr:rowOff>
    </xdr:from>
    <xdr:ext cx="469744" cy="259045"/>
    <xdr:sp macro="" textlink="">
      <xdr:nvSpPr>
        <xdr:cNvPr id="812" name="テキスト ボックス 811"/>
        <xdr:cNvSpPr txBox="1"/>
      </xdr:nvSpPr>
      <xdr:spPr>
        <a:xfrm>
          <a:off x="21088428" y="966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116081</xdr:rowOff>
    </xdr:from>
    <xdr:to>
      <xdr:col>107</xdr:col>
      <xdr:colOff>101600</xdr:colOff>
      <xdr:row>58</xdr:row>
      <xdr:rowOff>46231</xdr:rowOff>
    </xdr:to>
    <xdr:sp macro="" textlink="">
      <xdr:nvSpPr>
        <xdr:cNvPr id="813" name="楕円 812"/>
        <xdr:cNvSpPr/>
      </xdr:nvSpPr>
      <xdr:spPr>
        <a:xfrm>
          <a:off x="20383500" y="988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62758</xdr:rowOff>
    </xdr:from>
    <xdr:ext cx="469744" cy="259045"/>
    <xdr:sp macro="" textlink="">
      <xdr:nvSpPr>
        <xdr:cNvPr id="814" name="テキスト ボックス 813"/>
        <xdr:cNvSpPr txBox="1"/>
      </xdr:nvSpPr>
      <xdr:spPr>
        <a:xfrm>
          <a:off x="20199428" y="966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118275</xdr:rowOff>
    </xdr:from>
    <xdr:to>
      <xdr:col>102</xdr:col>
      <xdr:colOff>165100</xdr:colOff>
      <xdr:row>58</xdr:row>
      <xdr:rowOff>48425</xdr:rowOff>
    </xdr:to>
    <xdr:sp macro="" textlink="">
      <xdr:nvSpPr>
        <xdr:cNvPr id="815" name="楕円 814"/>
        <xdr:cNvSpPr/>
      </xdr:nvSpPr>
      <xdr:spPr>
        <a:xfrm>
          <a:off x="19494500" y="98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64952</xdr:rowOff>
    </xdr:from>
    <xdr:ext cx="469744" cy="259045"/>
    <xdr:sp macro="" textlink="">
      <xdr:nvSpPr>
        <xdr:cNvPr id="816" name="テキスト ボックス 815"/>
        <xdr:cNvSpPr txBox="1"/>
      </xdr:nvSpPr>
      <xdr:spPr>
        <a:xfrm>
          <a:off x="19310428" y="966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104696</xdr:rowOff>
    </xdr:from>
    <xdr:to>
      <xdr:col>98</xdr:col>
      <xdr:colOff>38100</xdr:colOff>
      <xdr:row>57</xdr:row>
      <xdr:rowOff>34846</xdr:rowOff>
    </xdr:to>
    <xdr:sp macro="" textlink="">
      <xdr:nvSpPr>
        <xdr:cNvPr id="817" name="楕円 816"/>
        <xdr:cNvSpPr/>
      </xdr:nvSpPr>
      <xdr:spPr>
        <a:xfrm>
          <a:off x="18605500" y="97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51373</xdr:rowOff>
    </xdr:from>
    <xdr:ext cx="534377" cy="259045"/>
    <xdr:sp macro="" textlink="">
      <xdr:nvSpPr>
        <xdr:cNvPr id="818" name="テキスト ボックス 817"/>
        <xdr:cNvSpPr txBox="1"/>
      </xdr:nvSpPr>
      <xdr:spPr>
        <a:xfrm>
          <a:off x="18389111" y="948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5" name="直線コネクタ 844"/>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6"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7" name="直線コネクタ 846"/>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48"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49" name="直線コネクタ 848"/>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48130</xdr:rowOff>
    </xdr:from>
    <xdr:to>
      <xdr:col>116</xdr:col>
      <xdr:colOff>63500</xdr:colOff>
      <xdr:row>74</xdr:row>
      <xdr:rowOff>96005</xdr:rowOff>
    </xdr:to>
    <xdr:cxnSp macro="">
      <xdr:nvCxnSpPr>
        <xdr:cNvPr id="850" name="直線コネクタ 849"/>
        <xdr:cNvCxnSpPr/>
      </xdr:nvCxnSpPr>
      <xdr:spPr>
        <a:xfrm>
          <a:off x="21323300" y="12735430"/>
          <a:ext cx="838200" cy="4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1"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2" name="フローチャート: 判断 851"/>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48130</xdr:rowOff>
    </xdr:from>
    <xdr:to>
      <xdr:col>111</xdr:col>
      <xdr:colOff>177800</xdr:colOff>
      <xdr:row>74</xdr:row>
      <xdr:rowOff>100397</xdr:rowOff>
    </xdr:to>
    <xdr:cxnSp macro="">
      <xdr:nvCxnSpPr>
        <xdr:cNvPr id="853" name="直線コネクタ 852"/>
        <xdr:cNvCxnSpPr/>
      </xdr:nvCxnSpPr>
      <xdr:spPr>
        <a:xfrm flipV="1">
          <a:off x="20434300" y="12735430"/>
          <a:ext cx="889000" cy="5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4" name="フローチャート: 判断 853"/>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5" name="テキスト ボックス 854"/>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100397</xdr:rowOff>
    </xdr:from>
    <xdr:to>
      <xdr:col>107</xdr:col>
      <xdr:colOff>50800</xdr:colOff>
      <xdr:row>74</xdr:row>
      <xdr:rowOff>140010</xdr:rowOff>
    </xdr:to>
    <xdr:cxnSp macro="">
      <xdr:nvCxnSpPr>
        <xdr:cNvPr id="856" name="直線コネクタ 855"/>
        <xdr:cNvCxnSpPr/>
      </xdr:nvCxnSpPr>
      <xdr:spPr>
        <a:xfrm flipV="1">
          <a:off x="19545300" y="12787697"/>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73714</xdr:rowOff>
    </xdr:from>
    <xdr:to>
      <xdr:col>107</xdr:col>
      <xdr:colOff>101600</xdr:colOff>
      <xdr:row>76</xdr:row>
      <xdr:rowOff>3863</xdr:rowOff>
    </xdr:to>
    <xdr:sp macro="" textlink="">
      <xdr:nvSpPr>
        <xdr:cNvPr id="857" name="フローチャート: 判断 856"/>
        <xdr:cNvSpPr/>
      </xdr:nvSpPr>
      <xdr:spPr>
        <a:xfrm>
          <a:off x="20383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166442</xdr:rowOff>
    </xdr:from>
    <xdr:ext cx="534377" cy="259045"/>
    <xdr:sp macro="" textlink="">
      <xdr:nvSpPr>
        <xdr:cNvPr id="858" name="テキスト ボックス 857"/>
        <xdr:cNvSpPr txBox="1"/>
      </xdr:nvSpPr>
      <xdr:spPr>
        <a:xfrm>
          <a:off x="20167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140010</xdr:rowOff>
    </xdr:from>
    <xdr:to>
      <xdr:col>102</xdr:col>
      <xdr:colOff>114300</xdr:colOff>
      <xdr:row>74</xdr:row>
      <xdr:rowOff>159000</xdr:rowOff>
    </xdr:to>
    <xdr:cxnSp macro="">
      <xdr:nvCxnSpPr>
        <xdr:cNvPr id="859" name="直線コネクタ 858"/>
        <xdr:cNvCxnSpPr/>
      </xdr:nvCxnSpPr>
      <xdr:spPr>
        <a:xfrm flipV="1">
          <a:off x="18656300" y="12827310"/>
          <a:ext cx="8890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165694</xdr:rowOff>
    </xdr:from>
    <xdr:to>
      <xdr:col>102</xdr:col>
      <xdr:colOff>165100</xdr:colOff>
      <xdr:row>76</xdr:row>
      <xdr:rowOff>95844</xdr:rowOff>
    </xdr:to>
    <xdr:sp macro="" textlink="">
      <xdr:nvSpPr>
        <xdr:cNvPr id="860" name="フローチャート: 判断 859"/>
        <xdr:cNvSpPr/>
      </xdr:nvSpPr>
      <xdr:spPr>
        <a:xfrm>
          <a:off x="19494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86971</xdr:rowOff>
    </xdr:from>
    <xdr:ext cx="534377" cy="259045"/>
    <xdr:sp macro="" textlink="">
      <xdr:nvSpPr>
        <xdr:cNvPr id="861" name="テキスト ボックス 860"/>
        <xdr:cNvSpPr txBox="1"/>
      </xdr:nvSpPr>
      <xdr:spPr>
        <a:xfrm>
          <a:off x="19278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16058</xdr:rowOff>
    </xdr:from>
    <xdr:to>
      <xdr:col>98</xdr:col>
      <xdr:colOff>38100</xdr:colOff>
      <xdr:row>76</xdr:row>
      <xdr:rowOff>117658</xdr:rowOff>
    </xdr:to>
    <xdr:sp macro="" textlink="">
      <xdr:nvSpPr>
        <xdr:cNvPr id="862" name="フローチャート: 判断 861"/>
        <xdr:cNvSpPr/>
      </xdr:nvSpPr>
      <xdr:spPr>
        <a:xfrm>
          <a:off x="18605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108785</xdr:rowOff>
    </xdr:from>
    <xdr:ext cx="534377" cy="259045"/>
    <xdr:sp macro="" textlink="">
      <xdr:nvSpPr>
        <xdr:cNvPr id="863" name="テキスト ボックス 862"/>
        <xdr:cNvSpPr txBox="1"/>
      </xdr:nvSpPr>
      <xdr:spPr>
        <a:xfrm>
          <a:off x="18389111" y="131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45205</xdr:rowOff>
    </xdr:from>
    <xdr:to>
      <xdr:col>116</xdr:col>
      <xdr:colOff>114300</xdr:colOff>
      <xdr:row>74</xdr:row>
      <xdr:rowOff>146805</xdr:rowOff>
    </xdr:to>
    <xdr:sp macro="" textlink="">
      <xdr:nvSpPr>
        <xdr:cNvPr id="869" name="楕円 868"/>
        <xdr:cNvSpPr/>
      </xdr:nvSpPr>
      <xdr:spPr>
        <a:xfrm>
          <a:off x="22110700" y="127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68082</xdr:rowOff>
    </xdr:from>
    <xdr:ext cx="534377" cy="259045"/>
    <xdr:sp macro="" textlink="">
      <xdr:nvSpPr>
        <xdr:cNvPr id="870" name="繰出金該当値テキスト"/>
        <xdr:cNvSpPr txBox="1"/>
      </xdr:nvSpPr>
      <xdr:spPr>
        <a:xfrm>
          <a:off x="22212300" y="1258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168780</xdr:rowOff>
    </xdr:from>
    <xdr:to>
      <xdr:col>112</xdr:col>
      <xdr:colOff>38100</xdr:colOff>
      <xdr:row>74</xdr:row>
      <xdr:rowOff>98930</xdr:rowOff>
    </xdr:to>
    <xdr:sp macro="" textlink="">
      <xdr:nvSpPr>
        <xdr:cNvPr id="871" name="楕円 870"/>
        <xdr:cNvSpPr/>
      </xdr:nvSpPr>
      <xdr:spPr>
        <a:xfrm>
          <a:off x="21272500" y="1268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115457</xdr:rowOff>
    </xdr:from>
    <xdr:ext cx="534377" cy="259045"/>
    <xdr:sp macro="" textlink="">
      <xdr:nvSpPr>
        <xdr:cNvPr id="872" name="テキスト ボックス 871"/>
        <xdr:cNvSpPr txBox="1"/>
      </xdr:nvSpPr>
      <xdr:spPr>
        <a:xfrm>
          <a:off x="21056111" y="1245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49597</xdr:rowOff>
    </xdr:from>
    <xdr:to>
      <xdr:col>107</xdr:col>
      <xdr:colOff>101600</xdr:colOff>
      <xdr:row>74</xdr:row>
      <xdr:rowOff>151197</xdr:rowOff>
    </xdr:to>
    <xdr:sp macro="" textlink="">
      <xdr:nvSpPr>
        <xdr:cNvPr id="873" name="楕円 872"/>
        <xdr:cNvSpPr/>
      </xdr:nvSpPr>
      <xdr:spPr>
        <a:xfrm>
          <a:off x="20383500" y="1273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167724</xdr:rowOff>
    </xdr:from>
    <xdr:ext cx="534377" cy="259045"/>
    <xdr:sp macro="" textlink="">
      <xdr:nvSpPr>
        <xdr:cNvPr id="874" name="テキスト ボックス 873"/>
        <xdr:cNvSpPr txBox="1"/>
      </xdr:nvSpPr>
      <xdr:spPr>
        <a:xfrm>
          <a:off x="20167111" y="125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89210</xdr:rowOff>
    </xdr:from>
    <xdr:to>
      <xdr:col>102</xdr:col>
      <xdr:colOff>165100</xdr:colOff>
      <xdr:row>75</xdr:row>
      <xdr:rowOff>19360</xdr:rowOff>
    </xdr:to>
    <xdr:sp macro="" textlink="">
      <xdr:nvSpPr>
        <xdr:cNvPr id="875" name="楕円 874"/>
        <xdr:cNvSpPr/>
      </xdr:nvSpPr>
      <xdr:spPr>
        <a:xfrm>
          <a:off x="19494500" y="127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35887</xdr:rowOff>
    </xdr:from>
    <xdr:ext cx="534377" cy="259045"/>
    <xdr:sp macro="" textlink="">
      <xdr:nvSpPr>
        <xdr:cNvPr id="876" name="テキスト ボックス 875"/>
        <xdr:cNvSpPr txBox="1"/>
      </xdr:nvSpPr>
      <xdr:spPr>
        <a:xfrm>
          <a:off x="19278111" y="125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108200</xdr:rowOff>
    </xdr:from>
    <xdr:to>
      <xdr:col>98</xdr:col>
      <xdr:colOff>38100</xdr:colOff>
      <xdr:row>75</xdr:row>
      <xdr:rowOff>38350</xdr:rowOff>
    </xdr:to>
    <xdr:sp macro="" textlink="">
      <xdr:nvSpPr>
        <xdr:cNvPr id="877" name="楕円 876"/>
        <xdr:cNvSpPr/>
      </xdr:nvSpPr>
      <xdr:spPr>
        <a:xfrm>
          <a:off x="18605500" y="12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54877</xdr:rowOff>
    </xdr:from>
    <xdr:ext cx="534377" cy="259045"/>
    <xdr:sp macro="" textlink="">
      <xdr:nvSpPr>
        <xdr:cNvPr id="878" name="テキスト ボックス 877"/>
        <xdr:cNvSpPr txBox="1"/>
      </xdr:nvSpPr>
      <xdr:spPr>
        <a:xfrm>
          <a:off x="18389111" y="1257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9" name="直線コネクタ 88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0" name="テキスト ボックス 88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1" name="直線コネクタ 89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2" name="テキスト ボックス 891"/>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4" name="テキスト ボックス 893"/>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5" name="直線コネクタ 89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6" name="テキスト ボックス 895"/>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7" name="直線コネクタ 89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8" name="テキスト ボックス 897"/>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0" name="テキスト ボックス 899"/>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2" name="直線コネクタ 901"/>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3"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4" name="直線コネクタ 90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5"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6" name="直線コネクタ 905"/>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7" name="直線コネクタ 90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08"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09" name="フローチャート: 判断 908"/>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0" name="直線コネクタ 90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1" name="フローチャート: 判断 910"/>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2" name="テキスト ボックス 911"/>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3" name="直線コネクタ 91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4" name="フローチャート: 判断 91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5" name="テキスト ボックス 91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6" name="直線コネクタ 91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7" name="フローチャート: 判断 91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8" name="テキスト ボックス 91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9" name="フローチャート: 判断 91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0" name="テキスト ボックス 91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6" name="楕円 92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7"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8" name="楕円 92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9" name="テキスト ボックス 92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0" name="楕円 92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1" name="テキスト ボックス 93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2" name="楕円 93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3" name="テキスト ボックス 932"/>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4" name="楕円 93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5" name="テキスト ボックス 93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減となったものとしては、扶助費、普通建設事業費（うち新規整備）、繰出金があげられる。普通建設事業（うち新規整備）については、</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年度以降継続して実施してきた大型建設事業が終期を迎えたためである。繰出金については、簡水統合や繰出基準の見直しによるものである。</a:t>
          </a:r>
        </a:p>
        <a:p>
          <a:r>
            <a:rPr kumimoji="1" lang="ja-JP" altLang="en-US" sz="1300">
              <a:latin typeface="ＭＳ Ｐゴシック" panose="020B0600070205080204" pitchFamily="50" charset="-128"/>
              <a:ea typeface="ＭＳ Ｐゴシック" panose="020B0600070205080204" pitchFamily="50" charset="-128"/>
            </a:rPr>
            <a:t>一方、増となったものの内、主なものとしては、物件費、補助費、普通建設事業費（うち更新整備）、公債費、積立金があげられる。物件費については、大型建設事業により完成した建物の管理費等の増によるものである。補助費については、病院負担金及びふるさと寄附の増に伴う報償金の増によるものである。普通建設事業（うち更新整備）については、大型建設事業の一部が更新整備となるものであることによる。公債費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実施してきた大型建設事業のために借入した地方債の返済がはじまったことによるものである。積立金については、財政調整基金及びふるさと寄附の増による特目基金への積立の増によるものである。また、</a:t>
          </a:r>
          <a:r>
            <a:rPr kumimoji="1" lang="ja-JP" altLang="en-US" sz="1300">
              <a:latin typeface="ＭＳ Ｐゴシック" panose="020B0600070205080204" pitchFamily="50" charset="-128"/>
              <a:ea typeface="ＭＳ Ｐゴシック" panose="020B0600070205080204" pitchFamily="50" charset="-128"/>
            </a:rPr>
            <a:t>人口が年々減少していることも数値に影響を与えている。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39,409
39,223
420.93
27,845,499
27,481,499
309,723
14,303,267
38,479,021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153607</xdr:rowOff>
    </xdr:from>
    <xdr:to>
      <xdr:col>24</xdr:col>
      <xdr:colOff>63500</xdr:colOff>
      <xdr:row>36</xdr:row>
      <xdr:rowOff>64</xdr:rowOff>
    </xdr:to>
    <xdr:cxnSp macro="">
      <xdr:nvCxnSpPr>
        <xdr:cNvPr id="61" name="直線コネクタ 60"/>
        <xdr:cNvCxnSpPr/>
      </xdr:nvCxnSpPr>
      <xdr:spPr>
        <a:xfrm flipV="1">
          <a:off x="3797300" y="6154357"/>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103886</xdr:rowOff>
    </xdr:from>
    <xdr:to>
      <xdr:col>19</xdr:col>
      <xdr:colOff>177800</xdr:colOff>
      <xdr:row>36</xdr:row>
      <xdr:rowOff>64</xdr:rowOff>
    </xdr:to>
    <xdr:cxnSp macro="">
      <xdr:nvCxnSpPr>
        <xdr:cNvPr id="64" name="直線コネクタ 63"/>
        <xdr:cNvCxnSpPr/>
      </xdr:nvCxnSpPr>
      <xdr:spPr>
        <a:xfrm>
          <a:off x="2908300" y="6104636"/>
          <a:ext cx="8890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103886</xdr:rowOff>
    </xdr:from>
    <xdr:to>
      <xdr:col>15</xdr:col>
      <xdr:colOff>50800</xdr:colOff>
      <xdr:row>35</xdr:row>
      <xdr:rowOff>129032</xdr:rowOff>
    </xdr:to>
    <xdr:cxnSp macro="">
      <xdr:nvCxnSpPr>
        <xdr:cNvPr id="67" name="直線コネクタ 66"/>
        <xdr:cNvCxnSpPr/>
      </xdr:nvCxnSpPr>
      <xdr:spPr>
        <a:xfrm flipV="1">
          <a:off x="2019300" y="610463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69" name="テキスト ボックス 68"/>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93790</xdr:rowOff>
    </xdr:from>
    <xdr:to>
      <xdr:col>10</xdr:col>
      <xdr:colOff>114300</xdr:colOff>
      <xdr:row>35</xdr:row>
      <xdr:rowOff>129032</xdr:rowOff>
    </xdr:to>
    <xdr:cxnSp macro="">
      <xdr:nvCxnSpPr>
        <xdr:cNvPr id="70" name="直線コネクタ 69"/>
        <xdr:cNvCxnSpPr/>
      </xdr:nvCxnSpPr>
      <xdr:spPr>
        <a:xfrm>
          <a:off x="1130300" y="6094540"/>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39514</xdr:rowOff>
    </xdr:from>
    <xdr:ext cx="469744" cy="259045"/>
    <xdr:sp macro="" textlink="">
      <xdr:nvSpPr>
        <xdr:cNvPr id="72" name="テキスト ボックス 71"/>
        <xdr:cNvSpPr txBox="1"/>
      </xdr:nvSpPr>
      <xdr:spPr>
        <a:xfrm>
          <a:off x="1784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74" name="テキスト ボックス 73"/>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102807</xdr:rowOff>
    </xdr:from>
    <xdr:to>
      <xdr:col>24</xdr:col>
      <xdr:colOff>114300</xdr:colOff>
      <xdr:row>36</xdr:row>
      <xdr:rowOff>32957</xdr:rowOff>
    </xdr:to>
    <xdr:sp macro="" textlink="">
      <xdr:nvSpPr>
        <xdr:cNvPr id="80" name="楕円 79"/>
        <xdr:cNvSpPr/>
      </xdr:nvSpPr>
      <xdr:spPr>
        <a:xfrm>
          <a:off x="4584700" y="61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81234</xdr:rowOff>
    </xdr:from>
    <xdr:ext cx="469744" cy="259045"/>
    <xdr:sp macro="" textlink="">
      <xdr:nvSpPr>
        <xdr:cNvPr id="81" name="議会費該当値テキスト"/>
        <xdr:cNvSpPr txBox="1"/>
      </xdr:nvSpPr>
      <xdr:spPr>
        <a:xfrm>
          <a:off x="4686300" y="608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120714</xdr:rowOff>
    </xdr:from>
    <xdr:to>
      <xdr:col>20</xdr:col>
      <xdr:colOff>38100</xdr:colOff>
      <xdr:row>36</xdr:row>
      <xdr:rowOff>50864</xdr:rowOff>
    </xdr:to>
    <xdr:sp macro="" textlink="">
      <xdr:nvSpPr>
        <xdr:cNvPr id="82" name="楕円 81"/>
        <xdr:cNvSpPr/>
      </xdr:nvSpPr>
      <xdr:spPr>
        <a:xfrm>
          <a:off x="3746500" y="61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41991</xdr:rowOff>
    </xdr:from>
    <xdr:ext cx="469744" cy="259045"/>
    <xdr:sp macro="" textlink="">
      <xdr:nvSpPr>
        <xdr:cNvPr id="83" name="テキスト ボックス 82"/>
        <xdr:cNvSpPr txBox="1"/>
      </xdr:nvSpPr>
      <xdr:spPr>
        <a:xfrm>
          <a:off x="3562428" y="621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53086</xdr:rowOff>
    </xdr:from>
    <xdr:to>
      <xdr:col>15</xdr:col>
      <xdr:colOff>101600</xdr:colOff>
      <xdr:row>35</xdr:row>
      <xdr:rowOff>154686</xdr:rowOff>
    </xdr:to>
    <xdr:sp macro="" textlink="">
      <xdr:nvSpPr>
        <xdr:cNvPr id="84" name="楕円 83"/>
        <xdr:cNvSpPr/>
      </xdr:nvSpPr>
      <xdr:spPr>
        <a:xfrm>
          <a:off x="2857500" y="60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171213</xdr:rowOff>
    </xdr:from>
    <xdr:ext cx="469744" cy="259045"/>
    <xdr:sp macro="" textlink="">
      <xdr:nvSpPr>
        <xdr:cNvPr id="85" name="テキスト ボックス 84"/>
        <xdr:cNvSpPr txBox="1"/>
      </xdr:nvSpPr>
      <xdr:spPr>
        <a:xfrm>
          <a:off x="2673428" y="582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78232</xdr:rowOff>
    </xdr:from>
    <xdr:to>
      <xdr:col>10</xdr:col>
      <xdr:colOff>165100</xdr:colOff>
      <xdr:row>36</xdr:row>
      <xdr:rowOff>8382</xdr:rowOff>
    </xdr:to>
    <xdr:sp macro="" textlink="">
      <xdr:nvSpPr>
        <xdr:cNvPr id="86" name="楕円 85"/>
        <xdr:cNvSpPr/>
      </xdr:nvSpPr>
      <xdr:spPr>
        <a:xfrm>
          <a:off x="19685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24909</xdr:rowOff>
    </xdr:from>
    <xdr:ext cx="469744" cy="259045"/>
    <xdr:sp macro="" textlink="">
      <xdr:nvSpPr>
        <xdr:cNvPr id="87" name="テキスト ボックス 86"/>
        <xdr:cNvSpPr txBox="1"/>
      </xdr:nvSpPr>
      <xdr:spPr>
        <a:xfrm>
          <a:off x="1784428" y="585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42990</xdr:rowOff>
    </xdr:from>
    <xdr:to>
      <xdr:col>6</xdr:col>
      <xdr:colOff>38100</xdr:colOff>
      <xdr:row>35</xdr:row>
      <xdr:rowOff>144590</xdr:rowOff>
    </xdr:to>
    <xdr:sp macro="" textlink="">
      <xdr:nvSpPr>
        <xdr:cNvPr id="88" name="楕円 87"/>
        <xdr:cNvSpPr/>
      </xdr:nvSpPr>
      <xdr:spPr>
        <a:xfrm>
          <a:off x="1079500" y="60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161117</xdr:rowOff>
    </xdr:from>
    <xdr:ext cx="469744" cy="259045"/>
    <xdr:sp macro="" textlink="">
      <xdr:nvSpPr>
        <xdr:cNvPr id="89" name="テキスト ボックス 88"/>
        <xdr:cNvSpPr txBox="1"/>
      </xdr:nvSpPr>
      <xdr:spPr>
        <a:xfrm>
          <a:off x="895428" y="581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109909</xdr:rowOff>
    </xdr:from>
    <xdr:to>
      <xdr:col>24</xdr:col>
      <xdr:colOff>63500</xdr:colOff>
      <xdr:row>55</xdr:row>
      <xdr:rowOff>117215</xdr:rowOff>
    </xdr:to>
    <xdr:cxnSp macro="">
      <xdr:nvCxnSpPr>
        <xdr:cNvPr id="116" name="直線コネクタ 115"/>
        <xdr:cNvCxnSpPr/>
      </xdr:nvCxnSpPr>
      <xdr:spPr>
        <a:xfrm>
          <a:off x="3797300" y="9539659"/>
          <a:ext cx="838200" cy="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109909</xdr:rowOff>
    </xdr:from>
    <xdr:to>
      <xdr:col>19</xdr:col>
      <xdr:colOff>177800</xdr:colOff>
      <xdr:row>56</xdr:row>
      <xdr:rowOff>42879</xdr:rowOff>
    </xdr:to>
    <xdr:cxnSp macro="">
      <xdr:nvCxnSpPr>
        <xdr:cNvPr id="119" name="直線コネクタ 118"/>
        <xdr:cNvCxnSpPr/>
      </xdr:nvCxnSpPr>
      <xdr:spPr>
        <a:xfrm flipV="1">
          <a:off x="2908300" y="9539659"/>
          <a:ext cx="889000" cy="10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42879</xdr:rowOff>
    </xdr:from>
    <xdr:to>
      <xdr:col>15</xdr:col>
      <xdr:colOff>50800</xdr:colOff>
      <xdr:row>56</xdr:row>
      <xdr:rowOff>157983</xdr:rowOff>
    </xdr:to>
    <xdr:cxnSp macro="">
      <xdr:nvCxnSpPr>
        <xdr:cNvPr id="122" name="直線コネクタ 121"/>
        <xdr:cNvCxnSpPr/>
      </xdr:nvCxnSpPr>
      <xdr:spPr>
        <a:xfrm flipV="1">
          <a:off x="2019300" y="9644079"/>
          <a:ext cx="889000" cy="1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34744</xdr:rowOff>
    </xdr:from>
    <xdr:to>
      <xdr:col>15</xdr:col>
      <xdr:colOff>101600</xdr:colOff>
      <xdr:row>56</xdr:row>
      <xdr:rowOff>136344</xdr:rowOff>
    </xdr:to>
    <xdr:sp macro="" textlink="">
      <xdr:nvSpPr>
        <xdr:cNvPr id="123" name="フローチャート: 判断 122"/>
        <xdr:cNvSpPr/>
      </xdr:nvSpPr>
      <xdr:spPr>
        <a:xfrm>
          <a:off x="2857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127471</xdr:rowOff>
    </xdr:from>
    <xdr:ext cx="534377" cy="259045"/>
    <xdr:sp macro="" textlink="">
      <xdr:nvSpPr>
        <xdr:cNvPr id="124" name="テキスト ボックス 123"/>
        <xdr:cNvSpPr txBox="1"/>
      </xdr:nvSpPr>
      <xdr:spPr>
        <a:xfrm>
          <a:off x="2641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143161</xdr:rowOff>
    </xdr:from>
    <xdr:to>
      <xdr:col>10</xdr:col>
      <xdr:colOff>114300</xdr:colOff>
      <xdr:row>56</xdr:row>
      <xdr:rowOff>157983</xdr:rowOff>
    </xdr:to>
    <xdr:cxnSp macro="">
      <xdr:nvCxnSpPr>
        <xdr:cNvPr id="125" name="直線コネクタ 124"/>
        <xdr:cNvCxnSpPr/>
      </xdr:nvCxnSpPr>
      <xdr:spPr>
        <a:xfrm>
          <a:off x="1130300" y="9744361"/>
          <a:ext cx="889000" cy="1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6" name="フローチャート: 判断 125"/>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39312</xdr:rowOff>
    </xdr:from>
    <xdr:ext cx="534377" cy="259045"/>
    <xdr:sp macro="" textlink="">
      <xdr:nvSpPr>
        <xdr:cNvPr id="127" name="テキスト ボックス 126"/>
        <xdr:cNvSpPr txBox="1"/>
      </xdr:nvSpPr>
      <xdr:spPr>
        <a:xfrm>
          <a:off x="1752111" y="94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28" name="フローチャート: 判断 127"/>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24632</xdr:rowOff>
    </xdr:from>
    <xdr:ext cx="534377" cy="259045"/>
    <xdr:sp macro="" textlink="">
      <xdr:nvSpPr>
        <xdr:cNvPr id="129" name="テキスト ボックス 128"/>
        <xdr:cNvSpPr txBox="1"/>
      </xdr:nvSpPr>
      <xdr:spPr>
        <a:xfrm>
          <a:off x="863111" y="94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66415</xdr:rowOff>
    </xdr:from>
    <xdr:to>
      <xdr:col>24</xdr:col>
      <xdr:colOff>114300</xdr:colOff>
      <xdr:row>55</xdr:row>
      <xdr:rowOff>168015</xdr:rowOff>
    </xdr:to>
    <xdr:sp macro="" textlink="">
      <xdr:nvSpPr>
        <xdr:cNvPr id="135" name="楕円 134"/>
        <xdr:cNvSpPr/>
      </xdr:nvSpPr>
      <xdr:spPr>
        <a:xfrm>
          <a:off x="4584700" y="94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89292</xdr:rowOff>
    </xdr:from>
    <xdr:ext cx="599010" cy="259045"/>
    <xdr:sp macro="" textlink="">
      <xdr:nvSpPr>
        <xdr:cNvPr id="136" name="総務費該当値テキスト"/>
        <xdr:cNvSpPr txBox="1"/>
      </xdr:nvSpPr>
      <xdr:spPr>
        <a:xfrm>
          <a:off x="4686300" y="934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59109</xdr:rowOff>
    </xdr:from>
    <xdr:to>
      <xdr:col>20</xdr:col>
      <xdr:colOff>38100</xdr:colOff>
      <xdr:row>55</xdr:row>
      <xdr:rowOff>160709</xdr:rowOff>
    </xdr:to>
    <xdr:sp macro="" textlink="">
      <xdr:nvSpPr>
        <xdr:cNvPr id="137" name="楕円 136"/>
        <xdr:cNvSpPr/>
      </xdr:nvSpPr>
      <xdr:spPr>
        <a:xfrm>
          <a:off x="3746500" y="948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5786</xdr:rowOff>
    </xdr:from>
    <xdr:ext cx="599010" cy="259045"/>
    <xdr:sp macro="" textlink="">
      <xdr:nvSpPr>
        <xdr:cNvPr id="138" name="テキスト ボックス 137"/>
        <xdr:cNvSpPr txBox="1"/>
      </xdr:nvSpPr>
      <xdr:spPr>
        <a:xfrm>
          <a:off x="3497795" y="926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163529</xdr:rowOff>
    </xdr:from>
    <xdr:to>
      <xdr:col>15</xdr:col>
      <xdr:colOff>101600</xdr:colOff>
      <xdr:row>56</xdr:row>
      <xdr:rowOff>93679</xdr:rowOff>
    </xdr:to>
    <xdr:sp macro="" textlink="">
      <xdr:nvSpPr>
        <xdr:cNvPr id="139" name="楕円 138"/>
        <xdr:cNvSpPr/>
      </xdr:nvSpPr>
      <xdr:spPr>
        <a:xfrm>
          <a:off x="2857500" y="95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110206</xdr:rowOff>
    </xdr:from>
    <xdr:ext cx="534377" cy="259045"/>
    <xdr:sp macro="" textlink="">
      <xdr:nvSpPr>
        <xdr:cNvPr id="140" name="テキスト ボックス 139"/>
        <xdr:cNvSpPr txBox="1"/>
      </xdr:nvSpPr>
      <xdr:spPr>
        <a:xfrm>
          <a:off x="2641111" y="93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107183</xdr:rowOff>
    </xdr:from>
    <xdr:to>
      <xdr:col>10</xdr:col>
      <xdr:colOff>165100</xdr:colOff>
      <xdr:row>57</xdr:row>
      <xdr:rowOff>37333</xdr:rowOff>
    </xdr:to>
    <xdr:sp macro="" textlink="">
      <xdr:nvSpPr>
        <xdr:cNvPr id="141" name="楕円 140"/>
        <xdr:cNvSpPr/>
      </xdr:nvSpPr>
      <xdr:spPr>
        <a:xfrm>
          <a:off x="1968500" y="97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28460</xdr:rowOff>
    </xdr:from>
    <xdr:ext cx="534377" cy="259045"/>
    <xdr:sp macro="" textlink="">
      <xdr:nvSpPr>
        <xdr:cNvPr id="142" name="テキスト ボックス 141"/>
        <xdr:cNvSpPr txBox="1"/>
      </xdr:nvSpPr>
      <xdr:spPr>
        <a:xfrm>
          <a:off x="1752111" y="980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92361</xdr:rowOff>
    </xdr:from>
    <xdr:to>
      <xdr:col>6</xdr:col>
      <xdr:colOff>38100</xdr:colOff>
      <xdr:row>57</xdr:row>
      <xdr:rowOff>22511</xdr:rowOff>
    </xdr:to>
    <xdr:sp macro="" textlink="">
      <xdr:nvSpPr>
        <xdr:cNvPr id="143" name="楕円 142"/>
        <xdr:cNvSpPr/>
      </xdr:nvSpPr>
      <xdr:spPr>
        <a:xfrm>
          <a:off x="1079500" y="969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13638</xdr:rowOff>
    </xdr:from>
    <xdr:ext cx="534377" cy="259045"/>
    <xdr:sp macro="" textlink="">
      <xdr:nvSpPr>
        <xdr:cNvPr id="144" name="テキスト ボックス 143"/>
        <xdr:cNvSpPr txBox="1"/>
      </xdr:nvSpPr>
      <xdr:spPr>
        <a:xfrm>
          <a:off x="863111" y="97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151473</xdr:rowOff>
    </xdr:from>
    <xdr:to>
      <xdr:col>24</xdr:col>
      <xdr:colOff>63500</xdr:colOff>
      <xdr:row>76</xdr:row>
      <xdr:rowOff>28411</xdr:rowOff>
    </xdr:to>
    <xdr:cxnSp macro="">
      <xdr:nvCxnSpPr>
        <xdr:cNvPr id="174" name="直線コネクタ 173"/>
        <xdr:cNvCxnSpPr/>
      </xdr:nvCxnSpPr>
      <xdr:spPr>
        <a:xfrm flipV="1">
          <a:off x="3797300" y="13010223"/>
          <a:ext cx="8382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28411</xdr:rowOff>
    </xdr:from>
    <xdr:to>
      <xdr:col>19</xdr:col>
      <xdr:colOff>177800</xdr:colOff>
      <xdr:row>76</xdr:row>
      <xdr:rowOff>63942</xdr:rowOff>
    </xdr:to>
    <xdr:cxnSp macro="">
      <xdr:nvCxnSpPr>
        <xdr:cNvPr id="177" name="直線コネクタ 176"/>
        <xdr:cNvCxnSpPr/>
      </xdr:nvCxnSpPr>
      <xdr:spPr>
        <a:xfrm flipV="1">
          <a:off x="2908300" y="13058611"/>
          <a:ext cx="8890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63942</xdr:rowOff>
    </xdr:from>
    <xdr:to>
      <xdr:col>15</xdr:col>
      <xdr:colOff>50800</xdr:colOff>
      <xdr:row>76</xdr:row>
      <xdr:rowOff>92433</xdr:rowOff>
    </xdr:to>
    <xdr:cxnSp macro="">
      <xdr:nvCxnSpPr>
        <xdr:cNvPr id="180" name="直線コネクタ 179"/>
        <xdr:cNvCxnSpPr/>
      </xdr:nvCxnSpPr>
      <xdr:spPr>
        <a:xfrm flipV="1">
          <a:off x="2019300" y="13094142"/>
          <a:ext cx="889000" cy="2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72090</xdr:rowOff>
    </xdr:from>
    <xdr:to>
      <xdr:col>15</xdr:col>
      <xdr:colOff>101600</xdr:colOff>
      <xdr:row>77</xdr:row>
      <xdr:rowOff>2240</xdr:rowOff>
    </xdr:to>
    <xdr:sp macro="" textlink="">
      <xdr:nvSpPr>
        <xdr:cNvPr id="181" name="フローチャート: 判断 180"/>
        <xdr:cNvSpPr/>
      </xdr:nvSpPr>
      <xdr:spPr>
        <a:xfrm>
          <a:off x="2857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164817</xdr:rowOff>
    </xdr:from>
    <xdr:ext cx="599010" cy="259045"/>
    <xdr:sp macro="" textlink="">
      <xdr:nvSpPr>
        <xdr:cNvPr id="182" name="テキスト ボックス 181"/>
        <xdr:cNvSpPr txBox="1"/>
      </xdr:nvSpPr>
      <xdr:spPr>
        <a:xfrm>
          <a:off x="2608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92433</xdr:rowOff>
    </xdr:from>
    <xdr:to>
      <xdr:col>10</xdr:col>
      <xdr:colOff>114300</xdr:colOff>
      <xdr:row>76</xdr:row>
      <xdr:rowOff>105479</xdr:rowOff>
    </xdr:to>
    <xdr:cxnSp macro="">
      <xdr:nvCxnSpPr>
        <xdr:cNvPr id="183" name="直線コネクタ 182"/>
        <xdr:cNvCxnSpPr/>
      </xdr:nvCxnSpPr>
      <xdr:spPr>
        <a:xfrm flipV="1">
          <a:off x="1130300" y="13122633"/>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119501</xdr:rowOff>
    </xdr:from>
    <xdr:to>
      <xdr:col>10</xdr:col>
      <xdr:colOff>165100</xdr:colOff>
      <xdr:row>77</xdr:row>
      <xdr:rowOff>49651</xdr:rowOff>
    </xdr:to>
    <xdr:sp macro="" textlink="">
      <xdr:nvSpPr>
        <xdr:cNvPr id="184" name="フローチャート: 判断 183"/>
        <xdr:cNvSpPr/>
      </xdr:nvSpPr>
      <xdr:spPr>
        <a:xfrm>
          <a:off x="1968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40778</xdr:rowOff>
    </xdr:from>
    <xdr:ext cx="599010" cy="259045"/>
    <xdr:sp macro="" textlink="">
      <xdr:nvSpPr>
        <xdr:cNvPr id="185" name="テキスト ボックス 184"/>
        <xdr:cNvSpPr txBox="1"/>
      </xdr:nvSpPr>
      <xdr:spPr>
        <a:xfrm>
          <a:off x="1719795" y="13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7069</xdr:rowOff>
    </xdr:from>
    <xdr:to>
      <xdr:col>6</xdr:col>
      <xdr:colOff>38100</xdr:colOff>
      <xdr:row>77</xdr:row>
      <xdr:rowOff>108669</xdr:rowOff>
    </xdr:to>
    <xdr:sp macro="" textlink="">
      <xdr:nvSpPr>
        <xdr:cNvPr id="186" name="フローチャート: 判断 185"/>
        <xdr:cNvSpPr/>
      </xdr:nvSpPr>
      <xdr:spPr>
        <a:xfrm>
          <a:off x="1079500" y="1320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99796</xdr:rowOff>
    </xdr:from>
    <xdr:ext cx="599010" cy="259045"/>
    <xdr:sp macro="" textlink="">
      <xdr:nvSpPr>
        <xdr:cNvPr id="187" name="テキスト ボックス 186"/>
        <xdr:cNvSpPr txBox="1"/>
      </xdr:nvSpPr>
      <xdr:spPr>
        <a:xfrm>
          <a:off x="830795" y="1330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100673</xdr:rowOff>
    </xdr:from>
    <xdr:to>
      <xdr:col>24</xdr:col>
      <xdr:colOff>114300</xdr:colOff>
      <xdr:row>76</xdr:row>
      <xdr:rowOff>30823</xdr:rowOff>
    </xdr:to>
    <xdr:sp macro="" textlink="">
      <xdr:nvSpPr>
        <xdr:cNvPr id="193" name="楕円 192"/>
        <xdr:cNvSpPr/>
      </xdr:nvSpPr>
      <xdr:spPr>
        <a:xfrm>
          <a:off x="4584700" y="129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79100</xdr:rowOff>
    </xdr:from>
    <xdr:ext cx="599010" cy="259045"/>
    <xdr:sp macro="" textlink="">
      <xdr:nvSpPr>
        <xdr:cNvPr id="194" name="民生費該当値テキスト"/>
        <xdr:cNvSpPr txBox="1"/>
      </xdr:nvSpPr>
      <xdr:spPr>
        <a:xfrm>
          <a:off x="4686300" y="1293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149061</xdr:rowOff>
    </xdr:from>
    <xdr:to>
      <xdr:col>20</xdr:col>
      <xdr:colOff>38100</xdr:colOff>
      <xdr:row>76</xdr:row>
      <xdr:rowOff>79211</xdr:rowOff>
    </xdr:to>
    <xdr:sp macro="" textlink="">
      <xdr:nvSpPr>
        <xdr:cNvPr id="195" name="楕円 194"/>
        <xdr:cNvSpPr/>
      </xdr:nvSpPr>
      <xdr:spPr>
        <a:xfrm>
          <a:off x="3746500" y="130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70338</xdr:rowOff>
    </xdr:from>
    <xdr:ext cx="599010" cy="259045"/>
    <xdr:sp macro="" textlink="">
      <xdr:nvSpPr>
        <xdr:cNvPr id="196" name="テキスト ボックス 195"/>
        <xdr:cNvSpPr txBox="1"/>
      </xdr:nvSpPr>
      <xdr:spPr>
        <a:xfrm>
          <a:off x="3497795" y="1310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13142</xdr:rowOff>
    </xdr:from>
    <xdr:to>
      <xdr:col>15</xdr:col>
      <xdr:colOff>101600</xdr:colOff>
      <xdr:row>76</xdr:row>
      <xdr:rowOff>114742</xdr:rowOff>
    </xdr:to>
    <xdr:sp macro="" textlink="">
      <xdr:nvSpPr>
        <xdr:cNvPr id="197" name="楕円 196"/>
        <xdr:cNvSpPr/>
      </xdr:nvSpPr>
      <xdr:spPr>
        <a:xfrm>
          <a:off x="2857500" y="1304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131269</xdr:rowOff>
    </xdr:from>
    <xdr:ext cx="599010" cy="259045"/>
    <xdr:sp macro="" textlink="">
      <xdr:nvSpPr>
        <xdr:cNvPr id="198" name="テキスト ボックス 197"/>
        <xdr:cNvSpPr txBox="1"/>
      </xdr:nvSpPr>
      <xdr:spPr>
        <a:xfrm>
          <a:off x="2608795" y="1281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41633</xdr:rowOff>
    </xdr:from>
    <xdr:to>
      <xdr:col>10</xdr:col>
      <xdr:colOff>165100</xdr:colOff>
      <xdr:row>76</xdr:row>
      <xdr:rowOff>143233</xdr:rowOff>
    </xdr:to>
    <xdr:sp macro="" textlink="">
      <xdr:nvSpPr>
        <xdr:cNvPr id="199" name="楕円 198"/>
        <xdr:cNvSpPr/>
      </xdr:nvSpPr>
      <xdr:spPr>
        <a:xfrm>
          <a:off x="1968500" y="130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159760</xdr:rowOff>
    </xdr:from>
    <xdr:ext cx="599010" cy="259045"/>
    <xdr:sp macro="" textlink="">
      <xdr:nvSpPr>
        <xdr:cNvPr id="200" name="テキスト ボックス 199"/>
        <xdr:cNvSpPr txBox="1"/>
      </xdr:nvSpPr>
      <xdr:spPr>
        <a:xfrm>
          <a:off x="1719795" y="1284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54679</xdr:rowOff>
    </xdr:from>
    <xdr:to>
      <xdr:col>6</xdr:col>
      <xdr:colOff>38100</xdr:colOff>
      <xdr:row>76</xdr:row>
      <xdr:rowOff>156279</xdr:rowOff>
    </xdr:to>
    <xdr:sp macro="" textlink="">
      <xdr:nvSpPr>
        <xdr:cNvPr id="201" name="楕円 200"/>
        <xdr:cNvSpPr/>
      </xdr:nvSpPr>
      <xdr:spPr>
        <a:xfrm>
          <a:off x="1079500" y="130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1356</xdr:rowOff>
    </xdr:from>
    <xdr:ext cx="599010" cy="259045"/>
    <xdr:sp macro="" textlink="">
      <xdr:nvSpPr>
        <xdr:cNvPr id="202" name="テキスト ボックス 201"/>
        <xdr:cNvSpPr txBox="1"/>
      </xdr:nvSpPr>
      <xdr:spPr>
        <a:xfrm>
          <a:off x="830795" y="1286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131097</xdr:rowOff>
    </xdr:from>
    <xdr:to>
      <xdr:col>24</xdr:col>
      <xdr:colOff>63500</xdr:colOff>
      <xdr:row>96</xdr:row>
      <xdr:rowOff>159359</xdr:rowOff>
    </xdr:to>
    <xdr:cxnSp macro="">
      <xdr:nvCxnSpPr>
        <xdr:cNvPr id="231" name="直線コネクタ 230"/>
        <xdr:cNvCxnSpPr/>
      </xdr:nvCxnSpPr>
      <xdr:spPr>
        <a:xfrm>
          <a:off x="3797300" y="16590297"/>
          <a:ext cx="838200" cy="2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131097</xdr:rowOff>
    </xdr:from>
    <xdr:to>
      <xdr:col>19</xdr:col>
      <xdr:colOff>177800</xdr:colOff>
      <xdr:row>97</xdr:row>
      <xdr:rowOff>17201</xdr:rowOff>
    </xdr:to>
    <xdr:cxnSp macro="">
      <xdr:nvCxnSpPr>
        <xdr:cNvPr id="234" name="直線コネクタ 233"/>
        <xdr:cNvCxnSpPr/>
      </xdr:nvCxnSpPr>
      <xdr:spPr>
        <a:xfrm flipV="1">
          <a:off x="2908300" y="16590297"/>
          <a:ext cx="889000" cy="5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17201</xdr:rowOff>
    </xdr:from>
    <xdr:to>
      <xdr:col>15</xdr:col>
      <xdr:colOff>50800</xdr:colOff>
      <xdr:row>97</xdr:row>
      <xdr:rowOff>18954</xdr:rowOff>
    </xdr:to>
    <xdr:cxnSp macro="">
      <xdr:nvCxnSpPr>
        <xdr:cNvPr id="237" name="直線コネクタ 236"/>
        <xdr:cNvCxnSpPr/>
      </xdr:nvCxnSpPr>
      <xdr:spPr>
        <a:xfrm flipV="1">
          <a:off x="2019300" y="16647851"/>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134787</xdr:rowOff>
    </xdr:from>
    <xdr:to>
      <xdr:col>15</xdr:col>
      <xdr:colOff>101600</xdr:colOff>
      <xdr:row>97</xdr:row>
      <xdr:rowOff>64937</xdr:rowOff>
    </xdr:to>
    <xdr:sp macro="" textlink="">
      <xdr:nvSpPr>
        <xdr:cNvPr id="238" name="フローチャート: 判断 237"/>
        <xdr:cNvSpPr/>
      </xdr:nvSpPr>
      <xdr:spPr>
        <a:xfrm>
          <a:off x="2857500" y="1659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81464</xdr:rowOff>
    </xdr:from>
    <xdr:ext cx="534377" cy="259045"/>
    <xdr:sp macro="" textlink="">
      <xdr:nvSpPr>
        <xdr:cNvPr id="239" name="テキスト ボックス 238"/>
        <xdr:cNvSpPr txBox="1"/>
      </xdr:nvSpPr>
      <xdr:spPr>
        <a:xfrm>
          <a:off x="2641111" y="163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18954</xdr:rowOff>
    </xdr:from>
    <xdr:to>
      <xdr:col>10</xdr:col>
      <xdr:colOff>114300</xdr:colOff>
      <xdr:row>97</xdr:row>
      <xdr:rowOff>36685</xdr:rowOff>
    </xdr:to>
    <xdr:cxnSp macro="">
      <xdr:nvCxnSpPr>
        <xdr:cNvPr id="240" name="直線コネクタ 239"/>
        <xdr:cNvCxnSpPr/>
      </xdr:nvCxnSpPr>
      <xdr:spPr>
        <a:xfrm flipV="1">
          <a:off x="1130300" y="16649604"/>
          <a:ext cx="889000" cy="1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148070</xdr:rowOff>
    </xdr:from>
    <xdr:to>
      <xdr:col>10</xdr:col>
      <xdr:colOff>165100</xdr:colOff>
      <xdr:row>97</xdr:row>
      <xdr:rowOff>78220</xdr:rowOff>
    </xdr:to>
    <xdr:sp macro="" textlink="">
      <xdr:nvSpPr>
        <xdr:cNvPr id="241" name="フローチャート: 判断 240"/>
        <xdr:cNvSpPr/>
      </xdr:nvSpPr>
      <xdr:spPr>
        <a:xfrm>
          <a:off x="1968500" y="166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69347</xdr:rowOff>
    </xdr:from>
    <xdr:ext cx="534377" cy="259045"/>
    <xdr:sp macro="" textlink="">
      <xdr:nvSpPr>
        <xdr:cNvPr id="242" name="テキスト ボックス 241"/>
        <xdr:cNvSpPr txBox="1"/>
      </xdr:nvSpPr>
      <xdr:spPr>
        <a:xfrm>
          <a:off x="1752111" y="166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155408</xdr:rowOff>
    </xdr:from>
    <xdr:to>
      <xdr:col>6</xdr:col>
      <xdr:colOff>38100</xdr:colOff>
      <xdr:row>97</xdr:row>
      <xdr:rowOff>85558</xdr:rowOff>
    </xdr:to>
    <xdr:sp macro="" textlink="">
      <xdr:nvSpPr>
        <xdr:cNvPr id="243" name="フローチャート: 判断 242"/>
        <xdr:cNvSpPr/>
      </xdr:nvSpPr>
      <xdr:spPr>
        <a:xfrm>
          <a:off x="1079500" y="1661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102085</xdr:rowOff>
    </xdr:from>
    <xdr:ext cx="534377" cy="259045"/>
    <xdr:sp macro="" textlink="">
      <xdr:nvSpPr>
        <xdr:cNvPr id="244" name="テキスト ボックス 243"/>
        <xdr:cNvSpPr txBox="1"/>
      </xdr:nvSpPr>
      <xdr:spPr>
        <a:xfrm>
          <a:off x="863111" y="1638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108559</xdr:rowOff>
    </xdr:from>
    <xdr:to>
      <xdr:col>24</xdr:col>
      <xdr:colOff>114300</xdr:colOff>
      <xdr:row>97</xdr:row>
      <xdr:rowOff>38709</xdr:rowOff>
    </xdr:to>
    <xdr:sp macro="" textlink="">
      <xdr:nvSpPr>
        <xdr:cNvPr id="250" name="楕円 249"/>
        <xdr:cNvSpPr/>
      </xdr:nvSpPr>
      <xdr:spPr>
        <a:xfrm>
          <a:off x="4584700" y="165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86986</xdr:rowOff>
    </xdr:from>
    <xdr:ext cx="534377" cy="259045"/>
    <xdr:sp macro="" textlink="">
      <xdr:nvSpPr>
        <xdr:cNvPr id="251" name="衛生費該当値テキスト"/>
        <xdr:cNvSpPr txBox="1"/>
      </xdr:nvSpPr>
      <xdr:spPr>
        <a:xfrm>
          <a:off x="4686300" y="1654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80297</xdr:rowOff>
    </xdr:from>
    <xdr:to>
      <xdr:col>20</xdr:col>
      <xdr:colOff>38100</xdr:colOff>
      <xdr:row>97</xdr:row>
      <xdr:rowOff>10447</xdr:rowOff>
    </xdr:to>
    <xdr:sp macro="" textlink="">
      <xdr:nvSpPr>
        <xdr:cNvPr id="252" name="楕円 251"/>
        <xdr:cNvSpPr/>
      </xdr:nvSpPr>
      <xdr:spPr>
        <a:xfrm>
          <a:off x="3746500" y="165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26974</xdr:rowOff>
    </xdr:from>
    <xdr:ext cx="534377" cy="259045"/>
    <xdr:sp macro="" textlink="">
      <xdr:nvSpPr>
        <xdr:cNvPr id="253" name="テキスト ボックス 252"/>
        <xdr:cNvSpPr txBox="1"/>
      </xdr:nvSpPr>
      <xdr:spPr>
        <a:xfrm>
          <a:off x="3530111" y="1631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137851</xdr:rowOff>
    </xdr:from>
    <xdr:to>
      <xdr:col>15</xdr:col>
      <xdr:colOff>101600</xdr:colOff>
      <xdr:row>97</xdr:row>
      <xdr:rowOff>68001</xdr:rowOff>
    </xdr:to>
    <xdr:sp macro="" textlink="">
      <xdr:nvSpPr>
        <xdr:cNvPr id="254" name="楕円 253"/>
        <xdr:cNvSpPr/>
      </xdr:nvSpPr>
      <xdr:spPr>
        <a:xfrm>
          <a:off x="2857500" y="165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59128</xdr:rowOff>
    </xdr:from>
    <xdr:ext cx="534377" cy="259045"/>
    <xdr:sp macro="" textlink="">
      <xdr:nvSpPr>
        <xdr:cNvPr id="255" name="テキスト ボックス 254"/>
        <xdr:cNvSpPr txBox="1"/>
      </xdr:nvSpPr>
      <xdr:spPr>
        <a:xfrm>
          <a:off x="2641111" y="1668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139604</xdr:rowOff>
    </xdr:from>
    <xdr:to>
      <xdr:col>10</xdr:col>
      <xdr:colOff>165100</xdr:colOff>
      <xdr:row>97</xdr:row>
      <xdr:rowOff>69754</xdr:rowOff>
    </xdr:to>
    <xdr:sp macro="" textlink="">
      <xdr:nvSpPr>
        <xdr:cNvPr id="256" name="楕円 255"/>
        <xdr:cNvSpPr/>
      </xdr:nvSpPr>
      <xdr:spPr>
        <a:xfrm>
          <a:off x="1968500" y="165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86281</xdr:rowOff>
    </xdr:from>
    <xdr:ext cx="534377" cy="259045"/>
    <xdr:sp macro="" textlink="">
      <xdr:nvSpPr>
        <xdr:cNvPr id="257" name="テキスト ボックス 256"/>
        <xdr:cNvSpPr txBox="1"/>
      </xdr:nvSpPr>
      <xdr:spPr>
        <a:xfrm>
          <a:off x="1752111" y="1637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157335</xdr:rowOff>
    </xdr:from>
    <xdr:to>
      <xdr:col>6</xdr:col>
      <xdr:colOff>38100</xdr:colOff>
      <xdr:row>97</xdr:row>
      <xdr:rowOff>87485</xdr:rowOff>
    </xdr:to>
    <xdr:sp macro="" textlink="">
      <xdr:nvSpPr>
        <xdr:cNvPr id="258" name="楕円 257"/>
        <xdr:cNvSpPr/>
      </xdr:nvSpPr>
      <xdr:spPr>
        <a:xfrm>
          <a:off x="1079500" y="166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78612</xdr:rowOff>
    </xdr:from>
    <xdr:ext cx="534377" cy="259045"/>
    <xdr:sp macro="" textlink="">
      <xdr:nvSpPr>
        <xdr:cNvPr id="259" name="テキスト ボックス 258"/>
        <xdr:cNvSpPr txBox="1"/>
      </xdr:nvSpPr>
      <xdr:spPr>
        <a:xfrm>
          <a:off x="863111" y="167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159294</xdr:rowOff>
    </xdr:from>
    <xdr:to>
      <xdr:col>55</xdr:col>
      <xdr:colOff>0</xdr:colOff>
      <xdr:row>31</xdr:row>
      <xdr:rowOff>161907</xdr:rowOff>
    </xdr:to>
    <xdr:cxnSp macro="">
      <xdr:nvCxnSpPr>
        <xdr:cNvPr id="290" name="直線コネクタ 289"/>
        <xdr:cNvCxnSpPr/>
      </xdr:nvCxnSpPr>
      <xdr:spPr>
        <a:xfrm flipV="1">
          <a:off x="9639300" y="5474244"/>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161907</xdr:rowOff>
    </xdr:from>
    <xdr:to>
      <xdr:col>50</xdr:col>
      <xdr:colOff>114300</xdr:colOff>
      <xdr:row>32</xdr:row>
      <xdr:rowOff>12011</xdr:rowOff>
    </xdr:to>
    <xdr:cxnSp macro="">
      <xdr:nvCxnSpPr>
        <xdr:cNvPr id="293" name="直線コネクタ 292"/>
        <xdr:cNvCxnSpPr/>
      </xdr:nvCxnSpPr>
      <xdr:spPr>
        <a:xfrm flipV="1">
          <a:off x="8750300" y="5476857"/>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163866</xdr:rowOff>
    </xdr:from>
    <xdr:to>
      <xdr:col>45</xdr:col>
      <xdr:colOff>177800</xdr:colOff>
      <xdr:row>32</xdr:row>
      <xdr:rowOff>12011</xdr:rowOff>
    </xdr:to>
    <xdr:cxnSp macro="">
      <xdr:nvCxnSpPr>
        <xdr:cNvPr id="296" name="直線コネクタ 295"/>
        <xdr:cNvCxnSpPr/>
      </xdr:nvCxnSpPr>
      <xdr:spPr>
        <a:xfrm>
          <a:off x="7861300" y="547881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155521</xdr:rowOff>
    </xdr:from>
    <xdr:to>
      <xdr:col>46</xdr:col>
      <xdr:colOff>38100</xdr:colOff>
      <xdr:row>37</xdr:row>
      <xdr:rowOff>85671</xdr:rowOff>
    </xdr:to>
    <xdr:sp macro="" textlink="">
      <xdr:nvSpPr>
        <xdr:cNvPr id="297" name="フローチャート: 判断 296"/>
        <xdr:cNvSpPr/>
      </xdr:nvSpPr>
      <xdr:spPr>
        <a:xfrm>
          <a:off x="8699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76798</xdr:rowOff>
    </xdr:from>
    <xdr:ext cx="469744" cy="259045"/>
    <xdr:sp macro="" textlink="">
      <xdr:nvSpPr>
        <xdr:cNvPr id="298" name="テキスト ボックス 297"/>
        <xdr:cNvSpPr txBox="1"/>
      </xdr:nvSpPr>
      <xdr:spPr>
        <a:xfrm>
          <a:off x="8515428"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69814</xdr:rowOff>
    </xdr:from>
    <xdr:to>
      <xdr:col>41</xdr:col>
      <xdr:colOff>50800</xdr:colOff>
      <xdr:row>31</xdr:row>
      <xdr:rowOff>163866</xdr:rowOff>
    </xdr:to>
    <xdr:cxnSp macro="">
      <xdr:nvCxnSpPr>
        <xdr:cNvPr id="299" name="直線コネクタ 298"/>
        <xdr:cNvCxnSpPr/>
      </xdr:nvCxnSpPr>
      <xdr:spPr>
        <a:xfrm>
          <a:off x="6972300" y="5384764"/>
          <a:ext cx="8890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18034</xdr:rowOff>
    </xdr:from>
    <xdr:to>
      <xdr:col>41</xdr:col>
      <xdr:colOff>101600</xdr:colOff>
      <xdr:row>36</xdr:row>
      <xdr:rowOff>119634</xdr:rowOff>
    </xdr:to>
    <xdr:sp macro="" textlink="">
      <xdr:nvSpPr>
        <xdr:cNvPr id="300" name="フローチャート: 判断 299"/>
        <xdr:cNvSpPr/>
      </xdr:nvSpPr>
      <xdr:spPr>
        <a:xfrm>
          <a:off x="7810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110761</xdr:rowOff>
    </xdr:from>
    <xdr:ext cx="469744" cy="259045"/>
    <xdr:sp macro="" textlink="">
      <xdr:nvSpPr>
        <xdr:cNvPr id="301" name="テキスト ボックス 300"/>
        <xdr:cNvSpPr txBox="1"/>
      </xdr:nvSpPr>
      <xdr:spPr>
        <a:xfrm>
          <a:off x="7626428"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145723</xdr:rowOff>
    </xdr:from>
    <xdr:to>
      <xdr:col>36</xdr:col>
      <xdr:colOff>165100</xdr:colOff>
      <xdr:row>35</xdr:row>
      <xdr:rowOff>75873</xdr:rowOff>
    </xdr:to>
    <xdr:sp macro="" textlink="">
      <xdr:nvSpPr>
        <xdr:cNvPr id="302" name="フローチャート: 判断 301"/>
        <xdr:cNvSpPr/>
      </xdr:nvSpPr>
      <xdr:spPr>
        <a:xfrm>
          <a:off x="6921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67000</xdr:rowOff>
    </xdr:from>
    <xdr:ext cx="469744" cy="259045"/>
    <xdr:sp macro="" textlink="">
      <xdr:nvSpPr>
        <xdr:cNvPr id="303" name="テキスト ボックス 302"/>
        <xdr:cNvSpPr txBox="1"/>
      </xdr:nvSpPr>
      <xdr:spPr>
        <a:xfrm>
          <a:off x="6737428" y="606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108494</xdr:rowOff>
    </xdr:from>
    <xdr:to>
      <xdr:col>55</xdr:col>
      <xdr:colOff>50800</xdr:colOff>
      <xdr:row>32</xdr:row>
      <xdr:rowOff>38644</xdr:rowOff>
    </xdr:to>
    <xdr:sp macro="" textlink="">
      <xdr:nvSpPr>
        <xdr:cNvPr id="309" name="楕円 308"/>
        <xdr:cNvSpPr/>
      </xdr:nvSpPr>
      <xdr:spPr>
        <a:xfrm>
          <a:off x="10426700" y="54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131371</xdr:rowOff>
    </xdr:from>
    <xdr:ext cx="469744" cy="259045"/>
    <xdr:sp macro="" textlink="">
      <xdr:nvSpPr>
        <xdr:cNvPr id="310" name="労働費該当値テキスト"/>
        <xdr:cNvSpPr txBox="1"/>
      </xdr:nvSpPr>
      <xdr:spPr>
        <a:xfrm>
          <a:off x="10528300" y="527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111107</xdr:rowOff>
    </xdr:from>
    <xdr:to>
      <xdr:col>50</xdr:col>
      <xdr:colOff>165100</xdr:colOff>
      <xdr:row>32</xdr:row>
      <xdr:rowOff>41257</xdr:rowOff>
    </xdr:to>
    <xdr:sp macro="" textlink="">
      <xdr:nvSpPr>
        <xdr:cNvPr id="311" name="楕円 310"/>
        <xdr:cNvSpPr/>
      </xdr:nvSpPr>
      <xdr:spPr>
        <a:xfrm>
          <a:off x="9588500" y="54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57784</xdr:rowOff>
    </xdr:from>
    <xdr:ext cx="469744" cy="259045"/>
    <xdr:sp macro="" textlink="">
      <xdr:nvSpPr>
        <xdr:cNvPr id="312" name="テキスト ボックス 311"/>
        <xdr:cNvSpPr txBox="1"/>
      </xdr:nvSpPr>
      <xdr:spPr>
        <a:xfrm>
          <a:off x="9404428" y="52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132661</xdr:rowOff>
    </xdr:from>
    <xdr:to>
      <xdr:col>46</xdr:col>
      <xdr:colOff>38100</xdr:colOff>
      <xdr:row>32</xdr:row>
      <xdr:rowOff>62811</xdr:rowOff>
    </xdr:to>
    <xdr:sp macro="" textlink="">
      <xdr:nvSpPr>
        <xdr:cNvPr id="313" name="楕円 312"/>
        <xdr:cNvSpPr/>
      </xdr:nvSpPr>
      <xdr:spPr>
        <a:xfrm>
          <a:off x="8699500" y="544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79338</xdr:rowOff>
    </xdr:from>
    <xdr:ext cx="469744" cy="259045"/>
    <xdr:sp macro="" textlink="">
      <xdr:nvSpPr>
        <xdr:cNvPr id="314" name="テキスト ボックス 313"/>
        <xdr:cNvSpPr txBox="1"/>
      </xdr:nvSpPr>
      <xdr:spPr>
        <a:xfrm>
          <a:off x="8515428" y="522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113066</xdr:rowOff>
    </xdr:from>
    <xdr:to>
      <xdr:col>41</xdr:col>
      <xdr:colOff>101600</xdr:colOff>
      <xdr:row>32</xdr:row>
      <xdr:rowOff>43216</xdr:rowOff>
    </xdr:to>
    <xdr:sp macro="" textlink="">
      <xdr:nvSpPr>
        <xdr:cNvPr id="315" name="楕円 314"/>
        <xdr:cNvSpPr/>
      </xdr:nvSpPr>
      <xdr:spPr>
        <a:xfrm>
          <a:off x="7810500" y="54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59743</xdr:rowOff>
    </xdr:from>
    <xdr:ext cx="469744" cy="259045"/>
    <xdr:sp macro="" textlink="">
      <xdr:nvSpPr>
        <xdr:cNvPr id="316" name="テキスト ボックス 315"/>
        <xdr:cNvSpPr txBox="1"/>
      </xdr:nvSpPr>
      <xdr:spPr>
        <a:xfrm>
          <a:off x="7626428" y="520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19014</xdr:rowOff>
    </xdr:from>
    <xdr:to>
      <xdr:col>36</xdr:col>
      <xdr:colOff>165100</xdr:colOff>
      <xdr:row>31</xdr:row>
      <xdr:rowOff>120614</xdr:rowOff>
    </xdr:to>
    <xdr:sp macro="" textlink="">
      <xdr:nvSpPr>
        <xdr:cNvPr id="317" name="楕円 316"/>
        <xdr:cNvSpPr/>
      </xdr:nvSpPr>
      <xdr:spPr>
        <a:xfrm>
          <a:off x="6921500" y="53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137141</xdr:rowOff>
    </xdr:from>
    <xdr:ext cx="469744" cy="259045"/>
    <xdr:sp macro="" textlink="">
      <xdr:nvSpPr>
        <xdr:cNvPr id="318" name="テキスト ボックス 317"/>
        <xdr:cNvSpPr txBox="1"/>
      </xdr:nvSpPr>
      <xdr:spPr>
        <a:xfrm>
          <a:off x="6737428" y="51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44994</xdr:rowOff>
    </xdr:from>
    <xdr:to>
      <xdr:col>55</xdr:col>
      <xdr:colOff>0</xdr:colOff>
      <xdr:row>57</xdr:row>
      <xdr:rowOff>74419</xdr:rowOff>
    </xdr:to>
    <xdr:cxnSp macro="">
      <xdr:nvCxnSpPr>
        <xdr:cNvPr id="349" name="直線コネクタ 348"/>
        <xdr:cNvCxnSpPr/>
      </xdr:nvCxnSpPr>
      <xdr:spPr>
        <a:xfrm flipV="1">
          <a:off x="9639300" y="9817644"/>
          <a:ext cx="838200" cy="2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68279</xdr:rowOff>
    </xdr:from>
    <xdr:to>
      <xdr:col>50</xdr:col>
      <xdr:colOff>114300</xdr:colOff>
      <xdr:row>57</xdr:row>
      <xdr:rowOff>74419</xdr:rowOff>
    </xdr:to>
    <xdr:cxnSp macro="">
      <xdr:nvCxnSpPr>
        <xdr:cNvPr id="352" name="直線コネクタ 351"/>
        <xdr:cNvCxnSpPr/>
      </xdr:nvCxnSpPr>
      <xdr:spPr>
        <a:xfrm>
          <a:off x="8750300" y="9840929"/>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68279</xdr:rowOff>
    </xdr:from>
    <xdr:to>
      <xdr:col>45</xdr:col>
      <xdr:colOff>177800</xdr:colOff>
      <xdr:row>57</xdr:row>
      <xdr:rowOff>121096</xdr:rowOff>
    </xdr:to>
    <xdr:cxnSp macro="">
      <xdr:nvCxnSpPr>
        <xdr:cNvPr id="355" name="直線コネクタ 354"/>
        <xdr:cNvCxnSpPr/>
      </xdr:nvCxnSpPr>
      <xdr:spPr>
        <a:xfrm flipV="1">
          <a:off x="7861300" y="9840929"/>
          <a:ext cx="889000" cy="5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6" name="フローチャート: 判断 355"/>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120950</xdr:rowOff>
    </xdr:from>
    <xdr:ext cx="534377" cy="259045"/>
    <xdr:sp macro="" textlink="">
      <xdr:nvSpPr>
        <xdr:cNvPr id="357" name="テキスト ボックス 356"/>
        <xdr:cNvSpPr txBox="1"/>
      </xdr:nvSpPr>
      <xdr:spPr>
        <a:xfrm>
          <a:off x="8483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121096</xdr:rowOff>
    </xdr:from>
    <xdr:to>
      <xdr:col>41</xdr:col>
      <xdr:colOff>50800</xdr:colOff>
      <xdr:row>57</xdr:row>
      <xdr:rowOff>134453</xdr:rowOff>
    </xdr:to>
    <xdr:cxnSp macro="">
      <xdr:nvCxnSpPr>
        <xdr:cNvPr id="358" name="直線コネクタ 357"/>
        <xdr:cNvCxnSpPr/>
      </xdr:nvCxnSpPr>
      <xdr:spPr>
        <a:xfrm flipV="1">
          <a:off x="6972300" y="9893746"/>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59" name="フローチャート: 判断 358"/>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4288</xdr:rowOff>
    </xdr:from>
    <xdr:ext cx="534377" cy="259045"/>
    <xdr:sp macro="" textlink="">
      <xdr:nvSpPr>
        <xdr:cNvPr id="360" name="テキスト ボックス 359"/>
        <xdr:cNvSpPr txBox="1"/>
      </xdr:nvSpPr>
      <xdr:spPr>
        <a:xfrm>
          <a:off x="7594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1" name="フローチャート: 判断 360"/>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6541</xdr:rowOff>
    </xdr:from>
    <xdr:ext cx="534377" cy="259045"/>
    <xdr:sp macro="" textlink="">
      <xdr:nvSpPr>
        <xdr:cNvPr id="362" name="テキスト ボックス 361"/>
        <xdr:cNvSpPr txBox="1"/>
      </xdr:nvSpPr>
      <xdr:spPr>
        <a:xfrm>
          <a:off x="6705111" y="99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165644</xdr:rowOff>
    </xdr:from>
    <xdr:to>
      <xdr:col>55</xdr:col>
      <xdr:colOff>50800</xdr:colOff>
      <xdr:row>57</xdr:row>
      <xdr:rowOff>95794</xdr:rowOff>
    </xdr:to>
    <xdr:sp macro="" textlink="">
      <xdr:nvSpPr>
        <xdr:cNvPr id="368" name="楕円 367"/>
        <xdr:cNvSpPr/>
      </xdr:nvSpPr>
      <xdr:spPr>
        <a:xfrm>
          <a:off x="10426700" y="976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17071</xdr:rowOff>
    </xdr:from>
    <xdr:ext cx="534377" cy="259045"/>
    <xdr:sp macro="" textlink="">
      <xdr:nvSpPr>
        <xdr:cNvPr id="369" name="農林水産業費該当値テキスト"/>
        <xdr:cNvSpPr txBox="1"/>
      </xdr:nvSpPr>
      <xdr:spPr>
        <a:xfrm>
          <a:off x="10528300" y="961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23619</xdr:rowOff>
    </xdr:from>
    <xdr:to>
      <xdr:col>50</xdr:col>
      <xdr:colOff>165100</xdr:colOff>
      <xdr:row>57</xdr:row>
      <xdr:rowOff>125219</xdr:rowOff>
    </xdr:to>
    <xdr:sp macro="" textlink="">
      <xdr:nvSpPr>
        <xdr:cNvPr id="370" name="楕円 369"/>
        <xdr:cNvSpPr/>
      </xdr:nvSpPr>
      <xdr:spPr>
        <a:xfrm>
          <a:off x="9588500" y="979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141746</xdr:rowOff>
    </xdr:from>
    <xdr:ext cx="534377" cy="259045"/>
    <xdr:sp macro="" textlink="">
      <xdr:nvSpPr>
        <xdr:cNvPr id="371" name="テキスト ボックス 370"/>
        <xdr:cNvSpPr txBox="1"/>
      </xdr:nvSpPr>
      <xdr:spPr>
        <a:xfrm>
          <a:off x="9372111" y="957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17479</xdr:rowOff>
    </xdr:from>
    <xdr:to>
      <xdr:col>46</xdr:col>
      <xdr:colOff>38100</xdr:colOff>
      <xdr:row>57</xdr:row>
      <xdr:rowOff>119079</xdr:rowOff>
    </xdr:to>
    <xdr:sp macro="" textlink="">
      <xdr:nvSpPr>
        <xdr:cNvPr id="372" name="楕円 371"/>
        <xdr:cNvSpPr/>
      </xdr:nvSpPr>
      <xdr:spPr>
        <a:xfrm>
          <a:off x="8699500" y="97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135606</xdr:rowOff>
    </xdr:from>
    <xdr:ext cx="534377" cy="259045"/>
    <xdr:sp macro="" textlink="">
      <xdr:nvSpPr>
        <xdr:cNvPr id="373" name="テキスト ボックス 372"/>
        <xdr:cNvSpPr txBox="1"/>
      </xdr:nvSpPr>
      <xdr:spPr>
        <a:xfrm>
          <a:off x="8483111" y="956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70296</xdr:rowOff>
    </xdr:from>
    <xdr:to>
      <xdr:col>41</xdr:col>
      <xdr:colOff>101600</xdr:colOff>
      <xdr:row>58</xdr:row>
      <xdr:rowOff>446</xdr:rowOff>
    </xdr:to>
    <xdr:sp macro="" textlink="">
      <xdr:nvSpPr>
        <xdr:cNvPr id="374" name="楕円 373"/>
        <xdr:cNvSpPr/>
      </xdr:nvSpPr>
      <xdr:spPr>
        <a:xfrm>
          <a:off x="7810500" y="98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16973</xdr:rowOff>
    </xdr:from>
    <xdr:ext cx="534377" cy="259045"/>
    <xdr:sp macro="" textlink="">
      <xdr:nvSpPr>
        <xdr:cNvPr id="375" name="テキスト ボックス 374"/>
        <xdr:cNvSpPr txBox="1"/>
      </xdr:nvSpPr>
      <xdr:spPr>
        <a:xfrm>
          <a:off x="7594111" y="96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83653</xdr:rowOff>
    </xdr:from>
    <xdr:to>
      <xdr:col>36</xdr:col>
      <xdr:colOff>165100</xdr:colOff>
      <xdr:row>58</xdr:row>
      <xdr:rowOff>13803</xdr:rowOff>
    </xdr:to>
    <xdr:sp macro="" textlink="">
      <xdr:nvSpPr>
        <xdr:cNvPr id="376" name="楕円 375"/>
        <xdr:cNvSpPr/>
      </xdr:nvSpPr>
      <xdr:spPr>
        <a:xfrm>
          <a:off x="6921500" y="985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30330</xdr:rowOff>
    </xdr:from>
    <xdr:ext cx="534377" cy="259045"/>
    <xdr:sp macro="" textlink="">
      <xdr:nvSpPr>
        <xdr:cNvPr id="377" name="テキスト ボックス 376"/>
        <xdr:cNvSpPr txBox="1"/>
      </xdr:nvSpPr>
      <xdr:spPr>
        <a:xfrm>
          <a:off x="6705111" y="96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164731</xdr:rowOff>
    </xdr:from>
    <xdr:to>
      <xdr:col>55</xdr:col>
      <xdr:colOff>0</xdr:colOff>
      <xdr:row>78</xdr:row>
      <xdr:rowOff>49586</xdr:rowOff>
    </xdr:to>
    <xdr:cxnSp macro="">
      <xdr:nvCxnSpPr>
        <xdr:cNvPr id="406" name="直線コネクタ 405"/>
        <xdr:cNvCxnSpPr/>
      </xdr:nvCxnSpPr>
      <xdr:spPr>
        <a:xfrm flipV="1">
          <a:off x="9639300" y="13366381"/>
          <a:ext cx="838200" cy="5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38629</xdr:rowOff>
    </xdr:from>
    <xdr:to>
      <xdr:col>50</xdr:col>
      <xdr:colOff>114300</xdr:colOff>
      <xdr:row>78</xdr:row>
      <xdr:rowOff>49586</xdr:rowOff>
    </xdr:to>
    <xdr:cxnSp macro="">
      <xdr:nvCxnSpPr>
        <xdr:cNvPr id="409" name="直線コネクタ 408"/>
        <xdr:cNvCxnSpPr/>
      </xdr:nvCxnSpPr>
      <xdr:spPr>
        <a:xfrm>
          <a:off x="8750300" y="13411729"/>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38629</xdr:rowOff>
    </xdr:from>
    <xdr:to>
      <xdr:col>45</xdr:col>
      <xdr:colOff>177800</xdr:colOff>
      <xdr:row>78</xdr:row>
      <xdr:rowOff>66739</xdr:rowOff>
    </xdr:to>
    <xdr:cxnSp macro="">
      <xdr:nvCxnSpPr>
        <xdr:cNvPr id="412" name="直線コネクタ 411"/>
        <xdr:cNvCxnSpPr/>
      </xdr:nvCxnSpPr>
      <xdr:spPr>
        <a:xfrm flipV="1">
          <a:off x="7861300" y="13411729"/>
          <a:ext cx="889000" cy="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43659</xdr:rowOff>
    </xdr:from>
    <xdr:to>
      <xdr:col>46</xdr:col>
      <xdr:colOff>38100</xdr:colOff>
      <xdr:row>78</xdr:row>
      <xdr:rowOff>145259</xdr:rowOff>
    </xdr:to>
    <xdr:sp macro="" textlink="">
      <xdr:nvSpPr>
        <xdr:cNvPr id="413" name="フローチャート: 判断 412"/>
        <xdr:cNvSpPr/>
      </xdr:nvSpPr>
      <xdr:spPr>
        <a:xfrm>
          <a:off x="8699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136386</xdr:rowOff>
    </xdr:from>
    <xdr:ext cx="534377" cy="259045"/>
    <xdr:sp macro="" textlink="">
      <xdr:nvSpPr>
        <xdr:cNvPr id="414" name="テキスト ボックス 413"/>
        <xdr:cNvSpPr txBox="1"/>
      </xdr:nvSpPr>
      <xdr:spPr>
        <a:xfrm>
          <a:off x="8483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52352</xdr:rowOff>
    </xdr:from>
    <xdr:to>
      <xdr:col>41</xdr:col>
      <xdr:colOff>50800</xdr:colOff>
      <xdr:row>78</xdr:row>
      <xdr:rowOff>66739</xdr:rowOff>
    </xdr:to>
    <xdr:cxnSp macro="">
      <xdr:nvCxnSpPr>
        <xdr:cNvPr id="415" name="直線コネクタ 414"/>
        <xdr:cNvCxnSpPr/>
      </xdr:nvCxnSpPr>
      <xdr:spPr>
        <a:xfrm>
          <a:off x="6972300" y="13425452"/>
          <a:ext cx="8890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63998</xdr:rowOff>
    </xdr:from>
    <xdr:to>
      <xdr:col>41</xdr:col>
      <xdr:colOff>101600</xdr:colOff>
      <xdr:row>78</xdr:row>
      <xdr:rowOff>165598</xdr:rowOff>
    </xdr:to>
    <xdr:sp macro="" textlink="">
      <xdr:nvSpPr>
        <xdr:cNvPr id="416" name="フローチャート: 判断 415"/>
        <xdr:cNvSpPr/>
      </xdr:nvSpPr>
      <xdr:spPr>
        <a:xfrm>
          <a:off x="7810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156725</xdr:rowOff>
    </xdr:from>
    <xdr:ext cx="534377" cy="259045"/>
    <xdr:sp macro="" textlink="">
      <xdr:nvSpPr>
        <xdr:cNvPr id="417" name="テキスト ボックス 416"/>
        <xdr:cNvSpPr txBox="1"/>
      </xdr:nvSpPr>
      <xdr:spPr>
        <a:xfrm>
          <a:off x="7594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66497</xdr:rowOff>
    </xdr:from>
    <xdr:to>
      <xdr:col>36</xdr:col>
      <xdr:colOff>165100</xdr:colOff>
      <xdr:row>78</xdr:row>
      <xdr:rowOff>168097</xdr:rowOff>
    </xdr:to>
    <xdr:sp macro="" textlink="">
      <xdr:nvSpPr>
        <xdr:cNvPr id="418" name="フローチャート: 判断 417"/>
        <xdr:cNvSpPr/>
      </xdr:nvSpPr>
      <xdr:spPr>
        <a:xfrm>
          <a:off x="6921500" y="1343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159224</xdr:rowOff>
    </xdr:from>
    <xdr:ext cx="534377" cy="259045"/>
    <xdr:sp macro="" textlink="">
      <xdr:nvSpPr>
        <xdr:cNvPr id="419" name="テキスト ボックス 418"/>
        <xdr:cNvSpPr txBox="1"/>
      </xdr:nvSpPr>
      <xdr:spPr>
        <a:xfrm>
          <a:off x="6705111" y="1353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113931</xdr:rowOff>
    </xdr:from>
    <xdr:to>
      <xdr:col>55</xdr:col>
      <xdr:colOff>50800</xdr:colOff>
      <xdr:row>78</xdr:row>
      <xdr:rowOff>44081</xdr:rowOff>
    </xdr:to>
    <xdr:sp macro="" textlink="">
      <xdr:nvSpPr>
        <xdr:cNvPr id="425" name="楕円 424"/>
        <xdr:cNvSpPr/>
      </xdr:nvSpPr>
      <xdr:spPr>
        <a:xfrm>
          <a:off x="10426700" y="133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136808</xdr:rowOff>
    </xdr:from>
    <xdr:ext cx="534377" cy="259045"/>
    <xdr:sp macro="" textlink="">
      <xdr:nvSpPr>
        <xdr:cNvPr id="426" name="商工費該当値テキスト"/>
        <xdr:cNvSpPr txBox="1"/>
      </xdr:nvSpPr>
      <xdr:spPr>
        <a:xfrm>
          <a:off x="10528300" y="1316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170236</xdr:rowOff>
    </xdr:from>
    <xdr:to>
      <xdr:col>50</xdr:col>
      <xdr:colOff>165100</xdr:colOff>
      <xdr:row>78</xdr:row>
      <xdr:rowOff>100386</xdr:rowOff>
    </xdr:to>
    <xdr:sp macro="" textlink="">
      <xdr:nvSpPr>
        <xdr:cNvPr id="427" name="楕円 426"/>
        <xdr:cNvSpPr/>
      </xdr:nvSpPr>
      <xdr:spPr>
        <a:xfrm>
          <a:off x="9588500" y="133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116913</xdr:rowOff>
    </xdr:from>
    <xdr:ext cx="534377" cy="259045"/>
    <xdr:sp macro="" textlink="">
      <xdr:nvSpPr>
        <xdr:cNvPr id="428" name="テキスト ボックス 427"/>
        <xdr:cNvSpPr txBox="1"/>
      </xdr:nvSpPr>
      <xdr:spPr>
        <a:xfrm>
          <a:off x="9372111" y="131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159279</xdr:rowOff>
    </xdr:from>
    <xdr:to>
      <xdr:col>46</xdr:col>
      <xdr:colOff>38100</xdr:colOff>
      <xdr:row>78</xdr:row>
      <xdr:rowOff>89429</xdr:rowOff>
    </xdr:to>
    <xdr:sp macro="" textlink="">
      <xdr:nvSpPr>
        <xdr:cNvPr id="429" name="楕円 428"/>
        <xdr:cNvSpPr/>
      </xdr:nvSpPr>
      <xdr:spPr>
        <a:xfrm>
          <a:off x="8699500" y="133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105956</xdr:rowOff>
    </xdr:from>
    <xdr:ext cx="534377" cy="259045"/>
    <xdr:sp macro="" textlink="">
      <xdr:nvSpPr>
        <xdr:cNvPr id="430" name="テキスト ボックス 429"/>
        <xdr:cNvSpPr txBox="1"/>
      </xdr:nvSpPr>
      <xdr:spPr>
        <a:xfrm>
          <a:off x="8483111" y="1313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15939</xdr:rowOff>
    </xdr:from>
    <xdr:to>
      <xdr:col>41</xdr:col>
      <xdr:colOff>101600</xdr:colOff>
      <xdr:row>78</xdr:row>
      <xdr:rowOff>117539</xdr:rowOff>
    </xdr:to>
    <xdr:sp macro="" textlink="">
      <xdr:nvSpPr>
        <xdr:cNvPr id="431" name="楕円 430"/>
        <xdr:cNvSpPr/>
      </xdr:nvSpPr>
      <xdr:spPr>
        <a:xfrm>
          <a:off x="7810500" y="133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134066</xdr:rowOff>
    </xdr:from>
    <xdr:ext cx="534377" cy="259045"/>
    <xdr:sp macro="" textlink="">
      <xdr:nvSpPr>
        <xdr:cNvPr id="432" name="テキスト ボックス 431"/>
        <xdr:cNvSpPr txBox="1"/>
      </xdr:nvSpPr>
      <xdr:spPr>
        <a:xfrm>
          <a:off x="7594111" y="131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1552</xdr:rowOff>
    </xdr:from>
    <xdr:to>
      <xdr:col>36</xdr:col>
      <xdr:colOff>165100</xdr:colOff>
      <xdr:row>78</xdr:row>
      <xdr:rowOff>103152</xdr:rowOff>
    </xdr:to>
    <xdr:sp macro="" textlink="">
      <xdr:nvSpPr>
        <xdr:cNvPr id="433" name="楕円 432"/>
        <xdr:cNvSpPr/>
      </xdr:nvSpPr>
      <xdr:spPr>
        <a:xfrm>
          <a:off x="6921500" y="1337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119679</xdr:rowOff>
    </xdr:from>
    <xdr:ext cx="534377" cy="259045"/>
    <xdr:sp macro="" textlink="">
      <xdr:nvSpPr>
        <xdr:cNvPr id="434" name="テキスト ボックス 433"/>
        <xdr:cNvSpPr txBox="1"/>
      </xdr:nvSpPr>
      <xdr:spPr>
        <a:xfrm>
          <a:off x="6705111" y="1314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75905</xdr:rowOff>
    </xdr:from>
    <xdr:to>
      <xdr:col>55</xdr:col>
      <xdr:colOff>0</xdr:colOff>
      <xdr:row>96</xdr:row>
      <xdr:rowOff>100929</xdr:rowOff>
    </xdr:to>
    <xdr:cxnSp macro="">
      <xdr:nvCxnSpPr>
        <xdr:cNvPr id="463" name="直線コネクタ 462"/>
        <xdr:cNvCxnSpPr/>
      </xdr:nvCxnSpPr>
      <xdr:spPr>
        <a:xfrm flipV="1">
          <a:off x="9639300" y="16535105"/>
          <a:ext cx="838200" cy="2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125473</xdr:rowOff>
    </xdr:from>
    <xdr:to>
      <xdr:col>50</xdr:col>
      <xdr:colOff>114300</xdr:colOff>
      <xdr:row>96</xdr:row>
      <xdr:rowOff>100929</xdr:rowOff>
    </xdr:to>
    <xdr:cxnSp macro="">
      <xdr:nvCxnSpPr>
        <xdr:cNvPr id="466" name="直線コネクタ 465"/>
        <xdr:cNvCxnSpPr/>
      </xdr:nvCxnSpPr>
      <xdr:spPr>
        <a:xfrm>
          <a:off x="8750300" y="16241773"/>
          <a:ext cx="889000" cy="31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125473</xdr:rowOff>
    </xdr:from>
    <xdr:to>
      <xdr:col>45</xdr:col>
      <xdr:colOff>177800</xdr:colOff>
      <xdr:row>97</xdr:row>
      <xdr:rowOff>20844</xdr:rowOff>
    </xdr:to>
    <xdr:cxnSp macro="">
      <xdr:nvCxnSpPr>
        <xdr:cNvPr id="469" name="直線コネクタ 468"/>
        <xdr:cNvCxnSpPr/>
      </xdr:nvCxnSpPr>
      <xdr:spPr>
        <a:xfrm flipV="1">
          <a:off x="7861300" y="16241773"/>
          <a:ext cx="889000" cy="40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83361</xdr:rowOff>
    </xdr:from>
    <xdr:to>
      <xdr:col>46</xdr:col>
      <xdr:colOff>38100</xdr:colOff>
      <xdr:row>97</xdr:row>
      <xdr:rowOff>13511</xdr:rowOff>
    </xdr:to>
    <xdr:sp macro="" textlink="">
      <xdr:nvSpPr>
        <xdr:cNvPr id="470" name="フローチャート: 判断 469"/>
        <xdr:cNvSpPr/>
      </xdr:nvSpPr>
      <xdr:spPr>
        <a:xfrm>
          <a:off x="8699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4638</xdr:rowOff>
    </xdr:from>
    <xdr:ext cx="534377" cy="259045"/>
    <xdr:sp macro="" textlink="">
      <xdr:nvSpPr>
        <xdr:cNvPr id="471" name="テキスト ボックス 470"/>
        <xdr:cNvSpPr txBox="1"/>
      </xdr:nvSpPr>
      <xdr:spPr>
        <a:xfrm>
          <a:off x="8483111" y="166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910</xdr:rowOff>
    </xdr:from>
    <xdr:to>
      <xdr:col>41</xdr:col>
      <xdr:colOff>50800</xdr:colOff>
      <xdr:row>97</xdr:row>
      <xdr:rowOff>20844</xdr:rowOff>
    </xdr:to>
    <xdr:cxnSp macro="">
      <xdr:nvCxnSpPr>
        <xdr:cNvPr id="472" name="直線コネクタ 471"/>
        <xdr:cNvCxnSpPr/>
      </xdr:nvCxnSpPr>
      <xdr:spPr>
        <a:xfrm>
          <a:off x="6972300" y="16460110"/>
          <a:ext cx="889000" cy="19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97000</xdr:rowOff>
    </xdr:from>
    <xdr:to>
      <xdr:col>41</xdr:col>
      <xdr:colOff>101600</xdr:colOff>
      <xdr:row>97</xdr:row>
      <xdr:rowOff>27150</xdr:rowOff>
    </xdr:to>
    <xdr:sp macro="" textlink="">
      <xdr:nvSpPr>
        <xdr:cNvPr id="473" name="フローチャート: 判断 472"/>
        <xdr:cNvSpPr/>
      </xdr:nvSpPr>
      <xdr:spPr>
        <a:xfrm>
          <a:off x="7810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43677</xdr:rowOff>
    </xdr:from>
    <xdr:ext cx="534377" cy="259045"/>
    <xdr:sp macro="" textlink="">
      <xdr:nvSpPr>
        <xdr:cNvPr id="474" name="テキスト ボックス 473"/>
        <xdr:cNvSpPr txBox="1"/>
      </xdr:nvSpPr>
      <xdr:spPr>
        <a:xfrm>
          <a:off x="7594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76060</xdr:rowOff>
    </xdr:from>
    <xdr:to>
      <xdr:col>36</xdr:col>
      <xdr:colOff>165100</xdr:colOff>
      <xdr:row>97</xdr:row>
      <xdr:rowOff>6210</xdr:rowOff>
    </xdr:to>
    <xdr:sp macro="" textlink="">
      <xdr:nvSpPr>
        <xdr:cNvPr id="475" name="フローチャート: 判断 474"/>
        <xdr:cNvSpPr/>
      </xdr:nvSpPr>
      <xdr:spPr>
        <a:xfrm>
          <a:off x="6921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168787</xdr:rowOff>
    </xdr:from>
    <xdr:ext cx="534377" cy="259045"/>
    <xdr:sp macro="" textlink="">
      <xdr:nvSpPr>
        <xdr:cNvPr id="476" name="テキスト ボックス 475"/>
        <xdr:cNvSpPr txBox="1"/>
      </xdr:nvSpPr>
      <xdr:spPr>
        <a:xfrm>
          <a:off x="6705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25105</xdr:rowOff>
    </xdr:from>
    <xdr:to>
      <xdr:col>55</xdr:col>
      <xdr:colOff>50800</xdr:colOff>
      <xdr:row>96</xdr:row>
      <xdr:rowOff>126705</xdr:rowOff>
    </xdr:to>
    <xdr:sp macro="" textlink="">
      <xdr:nvSpPr>
        <xdr:cNvPr id="482" name="楕円 481"/>
        <xdr:cNvSpPr/>
      </xdr:nvSpPr>
      <xdr:spPr>
        <a:xfrm>
          <a:off x="10426700" y="164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47982</xdr:rowOff>
    </xdr:from>
    <xdr:ext cx="534377" cy="259045"/>
    <xdr:sp macro="" textlink="">
      <xdr:nvSpPr>
        <xdr:cNvPr id="483" name="土木費該当値テキスト"/>
        <xdr:cNvSpPr txBox="1"/>
      </xdr:nvSpPr>
      <xdr:spPr>
        <a:xfrm>
          <a:off x="10528300" y="1633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50129</xdr:rowOff>
    </xdr:from>
    <xdr:to>
      <xdr:col>50</xdr:col>
      <xdr:colOff>165100</xdr:colOff>
      <xdr:row>96</xdr:row>
      <xdr:rowOff>151729</xdr:rowOff>
    </xdr:to>
    <xdr:sp macro="" textlink="">
      <xdr:nvSpPr>
        <xdr:cNvPr id="484" name="楕円 483"/>
        <xdr:cNvSpPr/>
      </xdr:nvSpPr>
      <xdr:spPr>
        <a:xfrm>
          <a:off x="9588500" y="165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168256</xdr:rowOff>
    </xdr:from>
    <xdr:ext cx="534377" cy="259045"/>
    <xdr:sp macro="" textlink="">
      <xdr:nvSpPr>
        <xdr:cNvPr id="485" name="テキスト ボックス 484"/>
        <xdr:cNvSpPr txBox="1"/>
      </xdr:nvSpPr>
      <xdr:spPr>
        <a:xfrm>
          <a:off x="9372111" y="1628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74673</xdr:rowOff>
    </xdr:from>
    <xdr:to>
      <xdr:col>46</xdr:col>
      <xdr:colOff>38100</xdr:colOff>
      <xdr:row>95</xdr:row>
      <xdr:rowOff>4823</xdr:rowOff>
    </xdr:to>
    <xdr:sp macro="" textlink="">
      <xdr:nvSpPr>
        <xdr:cNvPr id="486" name="楕円 485"/>
        <xdr:cNvSpPr/>
      </xdr:nvSpPr>
      <xdr:spPr>
        <a:xfrm>
          <a:off x="8699500" y="1619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21350</xdr:rowOff>
    </xdr:from>
    <xdr:ext cx="599010" cy="259045"/>
    <xdr:sp macro="" textlink="">
      <xdr:nvSpPr>
        <xdr:cNvPr id="487" name="テキスト ボックス 486"/>
        <xdr:cNvSpPr txBox="1"/>
      </xdr:nvSpPr>
      <xdr:spPr>
        <a:xfrm>
          <a:off x="8450795" y="1596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141494</xdr:rowOff>
    </xdr:from>
    <xdr:to>
      <xdr:col>41</xdr:col>
      <xdr:colOff>101600</xdr:colOff>
      <xdr:row>97</xdr:row>
      <xdr:rowOff>71644</xdr:rowOff>
    </xdr:to>
    <xdr:sp macro="" textlink="">
      <xdr:nvSpPr>
        <xdr:cNvPr id="488" name="楕円 487"/>
        <xdr:cNvSpPr/>
      </xdr:nvSpPr>
      <xdr:spPr>
        <a:xfrm>
          <a:off x="7810500" y="1660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62771</xdr:rowOff>
    </xdr:from>
    <xdr:ext cx="534377" cy="259045"/>
    <xdr:sp macro="" textlink="">
      <xdr:nvSpPr>
        <xdr:cNvPr id="489" name="テキスト ボックス 488"/>
        <xdr:cNvSpPr txBox="1"/>
      </xdr:nvSpPr>
      <xdr:spPr>
        <a:xfrm>
          <a:off x="7594111" y="1669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121560</xdr:rowOff>
    </xdr:from>
    <xdr:to>
      <xdr:col>36</xdr:col>
      <xdr:colOff>165100</xdr:colOff>
      <xdr:row>96</xdr:row>
      <xdr:rowOff>51710</xdr:rowOff>
    </xdr:to>
    <xdr:sp macro="" textlink="">
      <xdr:nvSpPr>
        <xdr:cNvPr id="490" name="楕円 489"/>
        <xdr:cNvSpPr/>
      </xdr:nvSpPr>
      <xdr:spPr>
        <a:xfrm>
          <a:off x="6921500" y="164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68237</xdr:rowOff>
    </xdr:from>
    <xdr:ext cx="534377" cy="259045"/>
    <xdr:sp macro="" textlink="">
      <xdr:nvSpPr>
        <xdr:cNvPr id="491" name="テキスト ボックス 490"/>
        <xdr:cNvSpPr txBox="1"/>
      </xdr:nvSpPr>
      <xdr:spPr>
        <a:xfrm>
          <a:off x="6705111" y="1618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95074</xdr:rowOff>
    </xdr:from>
    <xdr:to>
      <xdr:col>85</xdr:col>
      <xdr:colOff>127000</xdr:colOff>
      <xdr:row>37</xdr:row>
      <xdr:rowOff>117542</xdr:rowOff>
    </xdr:to>
    <xdr:cxnSp macro="">
      <xdr:nvCxnSpPr>
        <xdr:cNvPr id="522" name="直線コネクタ 521"/>
        <xdr:cNvCxnSpPr/>
      </xdr:nvCxnSpPr>
      <xdr:spPr>
        <a:xfrm flipV="1">
          <a:off x="15481300" y="6438724"/>
          <a:ext cx="838200" cy="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117542</xdr:rowOff>
    </xdr:from>
    <xdr:to>
      <xdr:col>81</xdr:col>
      <xdr:colOff>50800</xdr:colOff>
      <xdr:row>37</xdr:row>
      <xdr:rowOff>126915</xdr:rowOff>
    </xdr:to>
    <xdr:cxnSp macro="">
      <xdr:nvCxnSpPr>
        <xdr:cNvPr id="525" name="直線コネクタ 524"/>
        <xdr:cNvCxnSpPr/>
      </xdr:nvCxnSpPr>
      <xdr:spPr>
        <a:xfrm flipV="1">
          <a:off x="14592300" y="6461192"/>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14786</xdr:rowOff>
    </xdr:from>
    <xdr:to>
      <xdr:col>76</xdr:col>
      <xdr:colOff>114300</xdr:colOff>
      <xdr:row>37</xdr:row>
      <xdr:rowOff>126915</xdr:rowOff>
    </xdr:to>
    <xdr:cxnSp macro="">
      <xdr:nvCxnSpPr>
        <xdr:cNvPr id="528" name="直線コネクタ 527"/>
        <xdr:cNvCxnSpPr/>
      </xdr:nvCxnSpPr>
      <xdr:spPr>
        <a:xfrm>
          <a:off x="13703300" y="5844086"/>
          <a:ext cx="889000" cy="6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612</xdr:rowOff>
    </xdr:from>
    <xdr:to>
      <xdr:col>76</xdr:col>
      <xdr:colOff>165100</xdr:colOff>
      <xdr:row>37</xdr:row>
      <xdr:rowOff>102212</xdr:rowOff>
    </xdr:to>
    <xdr:sp macro="" textlink="">
      <xdr:nvSpPr>
        <xdr:cNvPr id="529" name="フローチャート: 判断 528"/>
        <xdr:cNvSpPr/>
      </xdr:nvSpPr>
      <xdr:spPr>
        <a:xfrm>
          <a:off x="14541500" y="634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118739</xdr:rowOff>
    </xdr:from>
    <xdr:ext cx="534377" cy="259045"/>
    <xdr:sp macro="" textlink="">
      <xdr:nvSpPr>
        <xdr:cNvPr id="530" name="テキスト ボックス 529"/>
        <xdr:cNvSpPr txBox="1"/>
      </xdr:nvSpPr>
      <xdr:spPr>
        <a:xfrm>
          <a:off x="14325111" y="611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14786</xdr:rowOff>
    </xdr:from>
    <xdr:to>
      <xdr:col>71</xdr:col>
      <xdr:colOff>177800</xdr:colOff>
      <xdr:row>36</xdr:row>
      <xdr:rowOff>93735</xdr:rowOff>
    </xdr:to>
    <xdr:cxnSp macro="">
      <xdr:nvCxnSpPr>
        <xdr:cNvPr id="531" name="直線コネクタ 530"/>
        <xdr:cNvCxnSpPr/>
      </xdr:nvCxnSpPr>
      <xdr:spPr>
        <a:xfrm flipV="1">
          <a:off x="12814300" y="5844086"/>
          <a:ext cx="889000" cy="42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156761</xdr:rowOff>
    </xdr:from>
    <xdr:to>
      <xdr:col>72</xdr:col>
      <xdr:colOff>38100</xdr:colOff>
      <xdr:row>37</xdr:row>
      <xdr:rowOff>86911</xdr:rowOff>
    </xdr:to>
    <xdr:sp macro="" textlink="">
      <xdr:nvSpPr>
        <xdr:cNvPr id="532" name="フローチャート: 判断 531"/>
        <xdr:cNvSpPr/>
      </xdr:nvSpPr>
      <xdr:spPr>
        <a:xfrm>
          <a:off x="13652500" y="632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78038</xdr:rowOff>
    </xdr:from>
    <xdr:ext cx="534377" cy="259045"/>
    <xdr:sp macro="" textlink="">
      <xdr:nvSpPr>
        <xdr:cNvPr id="533" name="テキスト ボックス 532"/>
        <xdr:cNvSpPr txBox="1"/>
      </xdr:nvSpPr>
      <xdr:spPr>
        <a:xfrm>
          <a:off x="13436111" y="64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166461</xdr:rowOff>
    </xdr:from>
    <xdr:to>
      <xdr:col>67</xdr:col>
      <xdr:colOff>101600</xdr:colOff>
      <xdr:row>37</xdr:row>
      <xdr:rowOff>96611</xdr:rowOff>
    </xdr:to>
    <xdr:sp macro="" textlink="">
      <xdr:nvSpPr>
        <xdr:cNvPr id="534" name="フローチャート: 判断 533"/>
        <xdr:cNvSpPr/>
      </xdr:nvSpPr>
      <xdr:spPr>
        <a:xfrm>
          <a:off x="12763500" y="63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87738</xdr:rowOff>
    </xdr:from>
    <xdr:ext cx="534377" cy="259045"/>
    <xdr:sp macro="" textlink="">
      <xdr:nvSpPr>
        <xdr:cNvPr id="535" name="テキスト ボックス 534"/>
        <xdr:cNvSpPr txBox="1"/>
      </xdr:nvSpPr>
      <xdr:spPr>
        <a:xfrm>
          <a:off x="12547111" y="64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44274</xdr:rowOff>
    </xdr:from>
    <xdr:to>
      <xdr:col>85</xdr:col>
      <xdr:colOff>177800</xdr:colOff>
      <xdr:row>37</xdr:row>
      <xdr:rowOff>145874</xdr:rowOff>
    </xdr:to>
    <xdr:sp macro="" textlink="">
      <xdr:nvSpPr>
        <xdr:cNvPr id="541" name="楕円 540"/>
        <xdr:cNvSpPr/>
      </xdr:nvSpPr>
      <xdr:spPr>
        <a:xfrm>
          <a:off x="16268700" y="63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22701</xdr:rowOff>
    </xdr:from>
    <xdr:ext cx="534377" cy="259045"/>
    <xdr:sp macro="" textlink="">
      <xdr:nvSpPr>
        <xdr:cNvPr id="542" name="消防費該当値テキスト"/>
        <xdr:cNvSpPr txBox="1"/>
      </xdr:nvSpPr>
      <xdr:spPr>
        <a:xfrm>
          <a:off x="16370300" y="63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66742</xdr:rowOff>
    </xdr:from>
    <xdr:to>
      <xdr:col>81</xdr:col>
      <xdr:colOff>101600</xdr:colOff>
      <xdr:row>37</xdr:row>
      <xdr:rowOff>168342</xdr:rowOff>
    </xdr:to>
    <xdr:sp macro="" textlink="">
      <xdr:nvSpPr>
        <xdr:cNvPr id="543" name="楕円 542"/>
        <xdr:cNvSpPr/>
      </xdr:nvSpPr>
      <xdr:spPr>
        <a:xfrm>
          <a:off x="15430500" y="641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159469</xdr:rowOff>
    </xdr:from>
    <xdr:ext cx="534377" cy="259045"/>
    <xdr:sp macro="" textlink="">
      <xdr:nvSpPr>
        <xdr:cNvPr id="544" name="テキスト ボックス 543"/>
        <xdr:cNvSpPr txBox="1"/>
      </xdr:nvSpPr>
      <xdr:spPr>
        <a:xfrm>
          <a:off x="15214111" y="650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76115</xdr:rowOff>
    </xdr:from>
    <xdr:to>
      <xdr:col>76</xdr:col>
      <xdr:colOff>165100</xdr:colOff>
      <xdr:row>38</xdr:row>
      <xdr:rowOff>6265</xdr:rowOff>
    </xdr:to>
    <xdr:sp macro="" textlink="">
      <xdr:nvSpPr>
        <xdr:cNvPr id="545" name="楕円 544"/>
        <xdr:cNvSpPr/>
      </xdr:nvSpPr>
      <xdr:spPr>
        <a:xfrm>
          <a:off x="14541500" y="641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168842</xdr:rowOff>
    </xdr:from>
    <xdr:ext cx="534377" cy="259045"/>
    <xdr:sp macro="" textlink="">
      <xdr:nvSpPr>
        <xdr:cNvPr id="546" name="テキスト ボックス 545"/>
        <xdr:cNvSpPr txBox="1"/>
      </xdr:nvSpPr>
      <xdr:spPr>
        <a:xfrm>
          <a:off x="14325111" y="651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135436</xdr:rowOff>
    </xdr:from>
    <xdr:to>
      <xdr:col>72</xdr:col>
      <xdr:colOff>38100</xdr:colOff>
      <xdr:row>34</xdr:row>
      <xdr:rowOff>65586</xdr:rowOff>
    </xdr:to>
    <xdr:sp macro="" textlink="">
      <xdr:nvSpPr>
        <xdr:cNvPr id="547" name="楕円 546"/>
        <xdr:cNvSpPr/>
      </xdr:nvSpPr>
      <xdr:spPr>
        <a:xfrm>
          <a:off x="13652500" y="57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82113</xdr:rowOff>
    </xdr:from>
    <xdr:ext cx="534377" cy="259045"/>
    <xdr:sp macro="" textlink="">
      <xdr:nvSpPr>
        <xdr:cNvPr id="548" name="テキスト ボックス 547"/>
        <xdr:cNvSpPr txBox="1"/>
      </xdr:nvSpPr>
      <xdr:spPr>
        <a:xfrm>
          <a:off x="13436111" y="556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42935</xdr:rowOff>
    </xdr:from>
    <xdr:to>
      <xdr:col>67</xdr:col>
      <xdr:colOff>101600</xdr:colOff>
      <xdr:row>36</xdr:row>
      <xdr:rowOff>144535</xdr:rowOff>
    </xdr:to>
    <xdr:sp macro="" textlink="">
      <xdr:nvSpPr>
        <xdr:cNvPr id="549" name="楕円 548"/>
        <xdr:cNvSpPr/>
      </xdr:nvSpPr>
      <xdr:spPr>
        <a:xfrm>
          <a:off x="12763500" y="62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161062</xdr:rowOff>
    </xdr:from>
    <xdr:ext cx="534377" cy="259045"/>
    <xdr:sp macro="" textlink="">
      <xdr:nvSpPr>
        <xdr:cNvPr id="550" name="テキスト ボックス 549"/>
        <xdr:cNvSpPr txBox="1"/>
      </xdr:nvSpPr>
      <xdr:spPr>
        <a:xfrm>
          <a:off x="12547111" y="59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26246</xdr:rowOff>
    </xdr:from>
    <xdr:to>
      <xdr:col>85</xdr:col>
      <xdr:colOff>127000</xdr:colOff>
      <xdr:row>55</xdr:row>
      <xdr:rowOff>8758</xdr:rowOff>
    </xdr:to>
    <xdr:cxnSp macro="">
      <xdr:nvCxnSpPr>
        <xdr:cNvPr id="579" name="直線コネクタ 578"/>
        <xdr:cNvCxnSpPr/>
      </xdr:nvCxnSpPr>
      <xdr:spPr>
        <a:xfrm>
          <a:off x="15481300" y="8941646"/>
          <a:ext cx="838200" cy="49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26246</xdr:rowOff>
    </xdr:from>
    <xdr:to>
      <xdr:col>81</xdr:col>
      <xdr:colOff>50800</xdr:colOff>
      <xdr:row>55</xdr:row>
      <xdr:rowOff>74930</xdr:rowOff>
    </xdr:to>
    <xdr:cxnSp macro="">
      <xdr:nvCxnSpPr>
        <xdr:cNvPr id="582" name="直線コネクタ 581"/>
        <xdr:cNvCxnSpPr/>
      </xdr:nvCxnSpPr>
      <xdr:spPr>
        <a:xfrm flipV="1">
          <a:off x="14592300" y="8941646"/>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74930</xdr:rowOff>
    </xdr:from>
    <xdr:to>
      <xdr:col>76</xdr:col>
      <xdr:colOff>114300</xdr:colOff>
      <xdr:row>56</xdr:row>
      <xdr:rowOff>64475</xdr:rowOff>
    </xdr:to>
    <xdr:cxnSp macro="">
      <xdr:nvCxnSpPr>
        <xdr:cNvPr id="585" name="直線コネクタ 584"/>
        <xdr:cNvCxnSpPr/>
      </xdr:nvCxnSpPr>
      <xdr:spPr>
        <a:xfrm flipV="1">
          <a:off x="13703300" y="9504680"/>
          <a:ext cx="889000" cy="16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6" name="フローチャート: 判断 585"/>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134360</xdr:rowOff>
    </xdr:from>
    <xdr:ext cx="534377" cy="259045"/>
    <xdr:sp macro="" textlink="">
      <xdr:nvSpPr>
        <xdr:cNvPr id="587" name="テキスト ボックス 586"/>
        <xdr:cNvSpPr txBox="1"/>
      </xdr:nvSpPr>
      <xdr:spPr>
        <a:xfrm>
          <a:off x="14325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50302</xdr:rowOff>
    </xdr:from>
    <xdr:to>
      <xdr:col>71</xdr:col>
      <xdr:colOff>177800</xdr:colOff>
      <xdr:row>56</xdr:row>
      <xdr:rowOff>64475</xdr:rowOff>
    </xdr:to>
    <xdr:cxnSp macro="">
      <xdr:nvCxnSpPr>
        <xdr:cNvPr id="588" name="直線コネクタ 587"/>
        <xdr:cNvCxnSpPr/>
      </xdr:nvCxnSpPr>
      <xdr:spPr>
        <a:xfrm>
          <a:off x="12814300" y="9480052"/>
          <a:ext cx="889000" cy="1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9" name="フローチャート: 判断 588"/>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17042</xdr:rowOff>
    </xdr:from>
    <xdr:ext cx="534377" cy="259045"/>
    <xdr:sp macro="" textlink="">
      <xdr:nvSpPr>
        <xdr:cNvPr id="590" name="テキスト ボックス 589"/>
        <xdr:cNvSpPr txBox="1"/>
      </xdr:nvSpPr>
      <xdr:spPr>
        <a:xfrm>
          <a:off x="13436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91" name="フローチャート: 判断 590"/>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167827</xdr:rowOff>
    </xdr:from>
    <xdr:ext cx="534377" cy="259045"/>
    <xdr:sp macro="" textlink="">
      <xdr:nvSpPr>
        <xdr:cNvPr id="592" name="テキスト ボックス 591"/>
        <xdr:cNvSpPr txBox="1"/>
      </xdr:nvSpPr>
      <xdr:spPr>
        <a:xfrm>
          <a:off x="12547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129408</xdr:rowOff>
    </xdr:from>
    <xdr:to>
      <xdr:col>85</xdr:col>
      <xdr:colOff>177800</xdr:colOff>
      <xdr:row>55</xdr:row>
      <xdr:rowOff>59558</xdr:rowOff>
    </xdr:to>
    <xdr:sp macro="" textlink="">
      <xdr:nvSpPr>
        <xdr:cNvPr id="598" name="楕円 597"/>
        <xdr:cNvSpPr/>
      </xdr:nvSpPr>
      <xdr:spPr>
        <a:xfrm>
          <a:off x="16268700" y="938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152285</xdr:rowOff>
    </xdr:from>
    <xdr:ext cx="534377" cy="259045"/>
    <xdr:sp macro="" textlink="">
      <xdr:nvSpPr>
        <xdr:cNvPr id="599" name="教育費該当値テキスト"/>
        <xdr:cNvSpPr txBox="1"/>
      </xdr:nvSpPr>
      <xdr:spPr>
        <a:xfrm>
          <a:off x="16370300" y="92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146896</xdr:rowOff>
    </xdr:from>
    <xdr:to>
      <xdr:col>81</xdr:col>
      <xdr:colOff>101600</xdr:colOff>
      <xdr:row>52</xdr:row>
      <xdr:rowOff>77046</xdr:rowOff>
    </xdr:to>
    <xdr:sp macro="" textlink="">
      <xdr:nvSpPr>
        <xdr:cNvPr id="600" name="楕円 599"/>
        <xdr:cNvSpPr/>
      </xdr:nvSpPr>
      <xdr:spPr>
        <a:xfrm>
          <a:off x="15430500" y="889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93573</xdr:rowOff>
    </xdr:from>
    <xdr:ext cx="599010" cy="259045"/>
    <xdr:sp macro="" textlink="">
      <xdr:nvSpPr>
        <xdr:cNvPr id="601" name="テキスト ボックス 600"/>
        <xdr:cNvSpPr txBox="1"/>
      </xdr:nvSpPr>
      <xdr:spPr>
        <a:xfrm>
          <a:off x="15181795" y="866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24130</xdr:rowOff>
    </xdr:from>
    <xdr:to>
      <xdr:col>76</xdr:col>
      <xdr:colOff>165100</xdr:colOff>
      <xdr:row>55</xdr:row>
      <xdr:rowOff>125730</xdr:rowOff>
    </xdr:to>
    <xdr:sp macro="" textlink="">
      <xdr:nvSpPr>
        <xdr:cNvPr id="602" name="楕円 601"/>
        <xdr:cNvSpPr/>
      </xdr:nvSpPr>
      <xdr:spPr>
        <a:xfrm>
          <a:off x="14541500" y="94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142257</xdr:rowOff>
    </xdr:from>
    <xdr:ext cx="534377" cy="259045"/>
    <xdr:sp macro="" textlink="">
      <xdr:nvSpPr>
        <xdr:cNvPr id="603" name="テキスト ボックス 602"/>
        <xdr:cNvSpPr txBox="1"/>
      </xdr:nvSpPr>
      <xdr:spPr>
        <a:xfrm>
          <a:off x="14325111" y="922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13675</xdr:rowOff>
    </xdr:from>
    <xdr:to>
      <xdr:col>72</xdr:col>
      <xdr:colOff>38100</xdr:colOff>
      <xdr:row>56</xdr:row>
      <xdr:rowOff>115275</xdr:rowOff>
    </xdr:to>
    <xdr:sp macro="" textlink="">
      <xdr:nvSpPr>
        <xdr:cNvPr id="604" name="楕円 603"/>
        <xdr:cNvSpPr/>
      </xdr:nvSpPr>
      <xdr:spPr>
        <a:xfrm>
          <a:off x="13652500" y="961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131802</xdr:rowOff>
    </xdr:from>
    <xdr:ext cx="534377" cy="259045"/>
    <xdr:sp macro="" textlink="">
      <xdr:nvSpPr>
        <xdr:cNvPr id="605" name="テキスト ボックス 604"/>
        <xdr:cNvSpPr txBox="1"/>
      </xdr:nvSpPr>
      <xdr:spPr>
        <a:xfrm>
          <a:off x="13436111" y="93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170952</xdr:rowOff>
    </xdr:from>
    <xdr:to>
      <xdr:col>67</xdr:col>
      <xdr:colOff>101600</xdr:colOff>
      <xdr:row>55</xdr:row>
      <xdr:rowOff>101102</xdr:rowOff>
    </xdr:to>
    <xdr:sp macro="" textlink="">
      <xdr:nvSpPr>
        <xdr:cNvPr id="606" name="楕円 605"/>
        <xdr:cNvSpPr/>
      </xdr:nvSpPr>
      <xdr:spPr>
        <a:xfrm>
          <a:off x="12763500" y="942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117629</xdr:rowOff>
    </xdr:from>
    <xdr:ext cx="534377" cy="259045"/>
    <xdr:sp macro="" textlink="">
      <xdr:nvSpPr>
        <xdr:cNvPr id="607" name="テキスト ボックス 606"/>
        <xdr:cNvSpPr txBox="1"/>
      </xdr:nvSpPr>
      <xdr:spPr>
        <a:xfrm>
          <a:off x="12547111" y="920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10401</xdr:rowOff>
    </xdr:from>
    <xdr:to>
      <xdr:col>85</xdr:col>
      <xdr:colOff>127000</xdr:colOff>
      <xdr:row>79</xdr:row>
      <xdr:rowOff>27394</xdr:rowOff>
    </xdr:to>
    <xdr:cxnSp macro="">
      <xdr:nvCxnSpPr>
        <xdr:cNvPr id="636" name="直線コネクタ 635"/>
        <xdr:cNvCxnSpPr/>
      </xdr:nvCxnSpPr>
      <xdr:spPr>
        <a:xfrm flipV="1">
          <a:off x="15481300" y="13554951"/>
          <a:ext cx="8382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27394</xdr:rowOff>
    </xdr:from>
    <xdr:to>
      <xdr:col>81</xdr:col>
      <xdr:colOff>50800</xdr:colOff>
      <xdr:row>79</xdr:row>
      <xdr:rowOff>33440</xdr:rowOff>
    </xdr:to>
    <xdr:cxnSp macro="">
      <xdr:nvCxnSpPr>
        <xdr:cNvPr id="639" name="直線コネクタ 638"/>
        <xdr:cNvCxnSpPr/>
      </xdr:nvCxnSpPr>
      <xdr:spPr>
        <a:xfrm flipV="1">
          <a:off x="14592300" y="13571944"/>
          <a:ext cx="889000" cy="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112534</xdr:rowOff>
    </xdr:from>
    <xdr:to>
      <xdr:col>76</xdr:col>
      <xdr:colOff>114300</xdr:colOff>
      <xdr:row>79</xdr:row>
      <xdr:rowOff>33440</xdr:rowOff>
    </xdr:to>
    <xdr:cxnSp macro="">
      <xdr:nvCxnSpPr>
        <xdr:cNvPr id="642" name="直線コネクタ 641"/>
        <xdr:cNvCxnSpPr/>
      </xdr:nvCxnSpPr>
      <xdr:spPr>
        <a:xfrm>
          <a:off x="13703300" y="13485634"/>
          <a:ext cx="889000" cy="9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133680</xdr:rowOff>
    </xdr:from>
    <xdr:to>
      <xdr:col>76</xdr:col>
      <xdr:colOff>165100</xdr:colOff>
      <xdr:row>79</xdr:row>
      <xdr:rowOff>63830</xdr:rowOff>
    </xdr:to>
    <xdr:sp macro="" textlink="">
      <xdr:nvSpPr>
        <xdr:cNvPr id="643" name="フローチャート: 判断 642"/>
        <xdr:cNvSpPr/>
      </xdr:nvSpPr>
      <xdr:spPr>
        <a:xfrm>
          <a:off x="14541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80357</xdr:rowOff>
    </xdr:from>
    <xdr:ext cx="469744" cy="259045"/>
    <xdr:sp macro="" textlink="">
      <xdr:nvSpPr>
        <xdr:cNvPr id="644" name="テキスト ボックス 643"/>
        <xdr:cNvSpPr txBox="1"/>
      </xdr:nvSpPr>
      <xdr:spPr>
        <a:xfrm>
          <a:off x="14357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112534</xdr:rowOff>
    </xdr:from>
    <xdr:to>
      <xdr:col>71</xdr:col>
      <xdr:colOff>177800</xdr:colOff>
      <xdr:row>78</xdr:row>
      <xdr:rowOff>139788</xdr:rowOff>
    </xdr:to>
    <xdr:cxnSp macro="">
      <xdr:nvCxnSpPr>
        <xdr:cNvPr id="645" name="直線コネクタ 644"/>
        <xdr:cNvCxnSpPr/>
      </xdr:nvCxnSpPr>
      <xdr:spPr>
        <a:xfrm flipV="1">
          <a:off x="12814300" y="13485634"/>
          <a:ext cx="8890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108420</xdr:rowOff>
    </xdr:from>
    <xdr:to>
      <xdr:col>72</xdr:col>
      <xdr:colOff>38100</xdr:colOff>
      <xdr:row>79</xdr:row>
      <xdr:rowOff>38570</xdr:rowOff>
    </xdr:to>
    <xdr:sp macro="" textlink="">
      <xdr:nvSpPr>
        <xdr:cNvPr id="646" name="フローチャート: 判断 645"/>
        <xdr:cNvSpPr/>
      </xdr:nvSpPr>
      <xdr:spPr>
        <a:xfrm>
          <a:off x="13652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29697</xdr:rowOff>
    </xdr:from>
    <xdr:ext cx="469744" cy="259045"/>
    <xdr:sp macro="" textlink="">
      <xdr:nvSpPr>
        <xdr:cNvPr id="647" name="テキスト ボックス 646"/>
        <xdr:cNvSpPr txBox="1"/>
      </xdr:nvSpPr>
      <xdr:spPr>
        <a:xfrm>
          <a:off x="13468428" y="135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76772</xdr:rowOff>
    </xdr:from>
    <xdr:to>
      <xdr:col>67</xdr:col>
      <xdr:colOff>101600</xdr:colOff>
      <xdr:row>79</xdr:row>
      <xdr:rowOff>6922</xdr:rowOff>
    </xdr:to>
    <xdr:sp macro="" textlink="">
      <xdr:nvSpPr>
        <xdr:cNvPr id="648" name="フローチャート: 判断 647"/>
        <xdr:cNvSpPr/>
      </xdr:nvSpPr>
      <xdr:spPr>
        <a:xfrm>
          <a:off x="12763500" y="134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23449</xdr:rowOff>
    </xdr:from>
    <xdr:ext cx="469744" cy="259045"/>
    <xdr:sp macro="" textlink="">
      <xdr:nvSpPr>
        <xdr:cNvPr id="649" name="テキスト ボックス 648"/>
        <xdr:cNvSpPr txBox="1"/>
      </xdr:nvSpPr>
      <xdr:spPr>
        <a:xfrm>
          <a:off x="12579428" y="1322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131051</xdr:rowOff>
    </xdr:from>
    <xdr:to>
      <xdr:col>85</xdr:col>
      <xdr:colOff>177800</xdr:colOff>
      <xdr:row>79</xdr:row>
      <xdr:rowOff>61201</xdr:rowOff>
    </xdr:to>
    <xdr:sp macro="" textlink="">
      <xdr:nvSpPr>
        <xdr:cNvPr id="655" name="楕円 654"/>
        <xdr:cNvSpPr/>
      </xdr:nvSpPr>
      <xdr:spPr>
        <a:xfrm>
          <a:off x="16268700" y="135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469744" cy="259045"/>
    <xdr:sp macro="" textlink="">
      <xdr:nvSpPr>
        <xdr:cNvPr id="656" name="災害復旧費該当値テキスト"/>
        <xdr:cNvSpPr txBox="1"/>
      </xdr:nvSpPr>
      <xdr:spPr>
        <a:xfrm>
          <a:off x="16370300" y="1344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148044</xdr:rowOff>
    </xdr:from>
    <xdr:to>
      <xdr:col>81</xdr:col>
      <xdr:colOff>101600</xdr:colOff>
      <xdr:row>79</xdr:row>
      <xdr:rowOff>78194</xdr:rowOff>
    </xdr:to>
    <xdr:sp macro="" textlink="">
      <xdr:nvSpPr>
        <xdr:cNvPr id="657" name="楕円 656"/>
        <xdr:cNvSpPr/>
      </xdr:nvSpPr>
      <xdr:spPr>
        <a:xfrm>
          <a:off x="15430500" y="135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69321</xdr:rowOff>
    </xdr:from>
    <xdr:ext cx="469744" cy="259045"/>
    <xdr:sp macro="" textlink="">
      <xdr:nvSpPr>
        <xdr:cNvPr id="658" name="テキスト ボックス 657"/>
        <xdr:cNvSpPr txBox="1"/>
      </xdr:nvSpPr>
      <xdr:spPr>
        <a:xfrm>
          <a:off x="15246428" y="1361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154090</xdr:rowOff>
    </xdr:from>
    <xdr:to>
      <xdr:col>76</xdr:col>
      <xdr:colOff>165100</xdr:colOff>
      <xdr:row>79</xdr:row>
      <xdr:rowOff>84240</xdr:rowOff>
    </xdr:to>
    <xdr:sp macro="" textlink="">
      <xdr:nvSpPr>
        <xdr:cNvPr id="659" name="楕円 658"/>
        <xdr:cNvSpPr/>
      </xdr:nvSpPr>
      <xdr:spPr>
        <a:xfrm>
          <a:off x="14541500" y="135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75367</xdr:rowOff>
    </xdr:from>
    <xdr:ext cx="378565" cy="259045"/>
    <xdr:sp macro="" textlink="">
      <xdr:nvSpPr>
        <xdr:cNvPr id="660" name="テキスト ボックス 659"/>
        <xdr:cNvSpPr txBox="1"/>
      </xdr:nvSpPr>
      <xdr:spPr>
        <a:xfrm>
          <a:off x="14403017" y="13619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61734</xdr:rowOff>
    </xdr:from>
    <xdr:to>
      <xdr:col>72</xdr:col>
      <xdr:colOff>38100</xdr:colOff>
      <xdr:row>78</xdr:row>
      <xdr:rowOff>163334</xdr:rowOff>
    </xdr:to>
    <xdr:sp macro="" textlink="">
      <xdr:nvSpPr>
        <xdr:cNvPr id="661" name="楕円 660"/>
        <xdr:cNvSpPr/>
      </xdr:nvSpPr>
      <xdr:spPr>
        <a:xfrm>
          <a:off x="13652500" y="1343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8411</xdr:rowOff>
    </xdr:from>
    <xdr:ext cx="469744" cy="259045"/>
    <xdr:sp macro="" textlink="">
      <xdr:nvSpPr>
        <xdr:cNvPr id="662" name="テキスト ボックス 661"/>
        <xdr:cNvSpPr txBox="1"/>
      </xdr:nvSpPr>
      <xdr:spPr>
        <a:xfrm>
          <a:off x="13468428" y="1321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88988</xdr:rowOff>
    </xdr:from>
    <xdr:to>
      <xdr:col>67</xdr:col>
      <xdr:colOff>101600</xdr:colOff>
      <xdr:row>79</xdr:row>
      <xdr:rowOff>19138</xdr:rowOff>
    </xdr:to>
    <xdr:sp macro="" textlink="">
      <xdr:nvSpPr>
        <xdr:cNvPr id="663" name="楕円 662"/>
        <xdr:cNvSpPr/>
      </xdr:nvSpPr>
      <xdr:spPr>
        <a:xfrm>
          <a:off x="12763500" y="134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10265</xdr:rowOff>
    </xdr:from>
    <xdr:ext cx="469744" cy="259045"/>
    <xdr:sp macro="" textlink="">
      <xdr:nvSpPr>
        <xdr:cNvPr id="664" name="テキスト ボックス 663"/>
        <xdr:cNvSpPr txBox="1"/>
      </xdr:nvSpPr>
      <xdr:spPr>
        <a:xfrm>
          <a:off x="12579428" y="1355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25891</xdr:rowOff>
    </xdr:from>
    <xdr:to>
      <xdr:col>85</xdr:col>
      <xdr:colOff>127000</xdr:colOff>
      <xdr:row>97</xdr:row>
      <xdr:rowOff>36130</xdr:rowOff>
    </xdr:to>
    <xdr:cxnSp macro="">
      <xdr:nvCxnSpPr>
        <xdr:cNvPr id="693" name="直線コネクタ 692"/>
        <xdr:cNvCxnSpPr/>
      </xdr:nvCxnSpPr>
      <xdr:spPr>
        <a:xfrm flipV="1">
          <a:off x="15481300" y="16656541"/>
          <a:ext cx="838200" cy="1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36130</xdr:rowOff>
    </xdr:from>
    <xdr:to>
      <xdr:col>81</xdr:col>
      <xdr:colOff>50800</xdr:colOff>
      <xdr:row>97</xdr:row>
      <xdr:rowOff>43117</xdr:rowOff>
    </xdr:to>
    <xdr:cxnSp macro="">
      <xdr:nvCxnSpPr>
        <xdr:cNvPr id="696" name="直線コネクタ 695"/>
        <xdr:cNvCxnSpPr/>
      </xdr:nvCxnSpPr>
      <xdr:spPr>
        <a:xfrm flipV="1">
          <a:off x="14592300" y="16666780"/>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43117</xdr:rowOff>
    </xdr:from>
    <xdr:to>
      <xdr:col>76</xdr:col>
      <xdr:colOff>114300</xdr:colOff>
      <xdr:row>97</xdr:row>
      <xdr:rowOff>53259</xdr:rowOff>
    </xdr:to>
    <xdr:cxnSp macro="">
      <xdr:nvCxnSpPr>
        <xdr:cNvPr id="699" name="直線コネクタ 698"/>
        <xdr:cNvCxnSpPr/>
      </xdr:nvCxnSpPr>
      <xdr:spPr>
        <a:xfrm flipV="1">
          <a:off x="13703300" y="16673767"/>
          <a:ext cx="889000" cy="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84579</xdr:rowOff>
    </xdr:from>
    <xdr:to>
      <xdr:col>76</xdr:col>
      <xdr:colOff>165100</xdr:colOff>
      <xdr:row>98</xdr:row>
      <xdr:rowOff>14729</xdr:rowOff>
    </xdr:to>
    <xdr:sp macro="" textlink="">
      <xdr:nvSpPr>
        <xdr:cNvPr id="700" name="フローチャート: 判断 699"/>
        <xdr:cNvSpPr/>
      </xdr:nvSpPr>
      <xdr:spPr>
        <a:xfrm>
          <a:off x="14541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5856</xdr:rowOff>
    </xdr:from>
    <xdr:ext cx="534377" cy="259045"/>
    <xdr:sp macro="" textlink="">
      <xdr:nvSpPr>
        <xdr:cNvPr id="701" name="テキスト ボックス 700"/>
        <xdr:cNvSpPr txBox="1"/>
      </xdr:nvSpPr>
      <xdr:spPr>
        <a:xfrm>
          <a:off x="14325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53259</xdr:rowOff>
    </xdr:from>
    <xdr:to>
      <xdr:col>71</xdr:col>
      <xdr:colOff>177800</xdr:colOff>
      <xdr:row>97</xdr:row>
      <xdr:rowOff>57175</xdr:rowOff>
    </xdr:to>
    <xdr:cxnSp macro="">
      <xdr:nvCxnSpPr>
        <xdr:cNvPr id="702" name="直線コネクタ 701"/>
        <xdr:cNvCxnSpPr/>
      </xdr:nvCxnSpPr>
      <xdr:spPr>
        <a:xfrm flipV="1">
          <a:off x="12814300" y="16683909"/>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90226</xdr:rowOff>
    </xdr:from>
    <xdr:to>
      <xdr:col>72</xdr:col>
      <xdr:colOff>38100</xdr:colOff>
      <xdr:row>98</xdr:row>
      <xdr:rowOff>20376</xdr:rowOff>
    </xdr:to>
    <xdr:sp macro="" textlink="">
      <xdr:nvSpPr>
        <xdr:cNvPr id="703" name="フローチャート: 判断 702"/>
        <xdr:cNvSpPr/>
      </xdr:nvSpPr>
      <xdr:spPr>
        <a:xfrm>
          <a:off x="13652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11503</xdr:rowOff>
    </xdr:from>
    <xdr:ext cx="534377" cy="259045"/>
    <xdr:sp macro="" textlink="">
      <xdr:nvSpPr>
        <xdr:cNvPr id="704" name="テキスト ボックス 703"/>
        <xdr:cNvSpPr txBox="1"/>
      </xdr:nvSpPr>
      <xdr:spPr>
        <a:xfrm>
          <a:off x="13436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92444</xdr:rowOff>
    </xdr:from>
    <xdr:to>
      <xdr:col>67</xdr:col>
      <xdr:colOff>101600</xdr:colOff>
      <xdr:row>98</xdr:row>
      <xdr:rowOff>22594</xdr:rowOff>
    </xdr:to>
    <xdr:sp macro="" textlink="">
      <xdr:nvSpPr>
        <xdr:cNvPr id="705" name="フローチャート: 判断 704"/>
        <xdr:cNvSpPr/>
      </xdr:nvSpPr>
      <xdr:spPr>
        <a:xfrm>
          <a:off x="12763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13721</xdr:rowOff>
    </xdr:from>
    <xdr:ext cx="534377" cy="259045"/>
    <xdr:sp macro="" textlink="">
      <xdr:nvSpPr>
        <xdr:cNvPr id="706" name="テキスト ボックス 705"/>
        <xdr:cNvSpPr txBox="1"/>
      </xdr:nvSpPr>
      <xdr:spPr>
        <a:xfrm>
          <a:off x="12547111"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146541</xdr:rowOff>
    </xdr:from>
    <xdr:to>
      <xdr:col>85</xdr:col>
      <xdr:colOff>177800</xdr:colOff>
      <xdr:row>97</xdr:row>
      <xdr:rowOff>76691</xdr:rowOff>
    </xdr:to>
    <xdr:sp macro="" textlink="">
      <xdr:nvSpPr>
        <xdr:cNvPr id="712" name="楕円 711"/>
        <xdr:cNvSpPr/>
      </xdr:nvSpPr>
      <xdr:spPr>
        <a:xfrm>
          <a:off x="16268700" y="1660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169418</xdr:rowOff>
    </xdr:from>
    <xdr:ext cx="534377" cy="259045"/>
    <xdr:sp macro="" textlink="">
      <xdr:nvSpPr>
        <xdr:cNvPr id="713" name="公債費該当値テキスト"/>
        <xdr:cNvSpPr txBox="1"/>
      </xdr:nvSpPr>
      <xdr:spPr>
        <a:xfrm>
          <a:off x="16370300" y="1645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156780</xdr:rowOff>
    </xdr:from>
    <xdr:to>
      <xdr:col>81</xdr:col>
      <xdr:colOff>101600</xdr:colOff>
      <xdr:row>97</xdr:row>
      <xdr:rowOff>86930</xdr:rowOff>
    </xdr:to>
    <xdr:sp macro="" textlink="">
      <xdr:nvSpPr>
        <xdr:cNvPr id="714" name="楕円 713"/>
        <xdr:cNvSpPr/>
      </xdr:nvSpPr>
      <xdr:spPr>
        <a:xfrm>
          <a:off x="15430500" y="1661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103457</xdr:rowOff>
    </xdr:from>
    <xdr:ext cx="534377" cy="259045"/>
    <xdr:sp macro="" textlink="">
      <xdr:nvSpPr>
        <xdr:cNvPr id="715" name="テキスト ボックス 714"/>
        <xdr:cNvSpPr txBox="1"/>
      </xdr:nvSpPr>
      <xdr:spPr>
        <a:xfrm>
          <a:off x="15214111" y="163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163767</xdr:rowOff>
    </xdr:from>
    <xdr:to>
      <xdr:col>76</xdr:col>
      <xdr:colOff>165100</xdr:colOff>
      <xdr:row>97</xdr:row>
      <xdr:rowOff>93917</xdr:rowOff>
    </xdr:to>
    <xdr:sp macro="" textlink="">
      <xdr:nvSpPr>
        <xdr:cNvPr id="716" name="楕円 715"/>
        <xdr:cNvSpPr/>
      </xdr:nvSpPr>
      <xdr:spPr>
        <a:xfrm>
          <a:off x="14541500" y="166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110444</xdr:rowOff>
    </xdr:from>
    <xdr:ext cx="534377" cy="259045"/>
    <xdr:sp macro="" textlink="">
      <xdr:nvSpPr>
        <xdr:cNvPr id="717" name="テキスト ボックス 716"/>
        <xdr:cNvSpPr txBox="1"/>
      </xdr:nvSpPr>
      <xdr:spPr>
        <a:xfrm>
          <a:off x="14325111" y="163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2459</xdr:rowOff>
    </xdr:from>
    <xdr:to>
      <xdr:col>72</xdr:col>
      <xdr:colOff>38100</xdr:colOff>
      <xdr:row>97</xdr:row>
      <xdr:rowOff>104059</xdr:rowOff>
    </xdr:to>
    <xdr:sp macro="" textlink="">
      <xdr:nvSpPr>
        <xdr:cNvPr id="718" name="楕円 717"/>
        <xdr:cNvSpPr/>
      </xdr:nvSpPr>
      <xdr:spPr>
        <a:xfrm>
          <a:off x="13652500" y="166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120586</xdr:rowOff>
    </xdr:from>
    <xdr:ext cx="534377" cy="259045"/>
    <xdr:sp macro="" textlink="">
      <xdr:nvSpPr>
        <xdr:cNvPr id="719" name="テキスト ボックス 718"/>
        <xdr:cNvSpPr txBox="1"/>
      </xdr:nvSpPr>
      <xdr:spPr>
        <a:xfrm>
          <a:off x="13436111" y="164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6375</xdr:rowOff>
    </xdr:from>
    <xdr:to>
      <xdr:col>67</xdr:col>
      <xdr:colOff>101600</xdr:colOff>
      <xdr:row>97</xdr:row>
      <xdr:rowOff>107975</xdr:rowOff>
    </xdr:to>
    <xdr:sp macro="" textlink="">
      <xdr:nvSpPr>
        <xdr:cNvPr id="720" name="楕円 719"/>
        <xdr:cNvSpPr/>
      </xdr:nvSpPr>
      <xdr:spPr>
        <a:xfrm>
          <a:off x="12763500" y="166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124502</xdr:rowOff>
    </xdr:from>
    <xdr:ext cx="534377" cy="259045"/>
    <xdr:sp macro="" textlink="">
      <xdr:nvSpPr>
        <xdr:cNvPr id="721" name="テキスト ボックス 720"/>
        <xdr:cNvSpPr txBox="1"/>
      </xdr:nvSpPr>
      <xdr:spPr>
        <a:xfrm>
          <a:off x="12547111" y="1641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143993</xdr:rowOff>
    </xdr:from>
    <xdr:to>
      <xdr:col>107</xdr:col>
      <xdr:colOff>101600</xdr:colOff>
      <xdr:row>38</xdr:row>
      <xdr:rowOff>74143</xdr:rowOff>
    </xdr:to>
    <xdr:sp macro="" textlink="">
      <xdr:nvSpPr>
        <xdr:cNvPr id="753" name="フローチャート: 判断 752"/>
        <xdr:cNvSpPr/>
      </xdr:nvSpPr>
      <xdr:spPr>
        <a:xfrm>
          <a:off x="20383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90670</xdr:rowOff>
    </xdr:from>
    <xdr:ext cx="313932" cy="259045"/>
    <xdr:sp macro="" textlink="">
      <xdr:nvSpPr>
        <xdr:cNvPr id="754" name="テキスト ボックス 753"/>
        <xdr:cNvSpPr txBox="1"/>
      </xdr:nvSpPr>
      <xdr:spPr>
        <a:xfrm>
          <a:off x="20277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131991</xdr:rowOff>
    </xdr:from>
    <xdr:to>
      <xdr:col>102</xdr:col>
      <xdr:colOff>165100</xdr:colOff>
      <xdr:row>38</xdr:row>
      <xdr:rowOff>62141</xdr:rowOff>
    </xdr:to>
    <xdr:sp macro="" textlink="">
      <xdr:nvSpPr>
        <xdr:cNvPr id="756" name="フローチャート: 判断 755"/>
        <xdr:cNvSpPr/>
      </xdr:nvSpPr>
      <xdr:spPr>
        <a:xfrm>
          <a:off x="19494500" y="64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78668</xdr:rowOff>
    </xdr:from>
    <xdr:ext cx="378565" cy="259045"/>
    <xdr:sp macro="" textlink="">
      <xdr:nvSpPr>
        <xdr:cNvPr id="757" name="テキスト ボックス 756"/>
        <xdr:cNvSpPr txBox="1"/>
      </xdr:nvSpPr>
      <xdr:spPr>
        <a:xfrm>
          <a:off x="19356017" y="625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120618</xdr:rowOff>
    </xdr:from>
    <xdr:to>
      <xdr:col>98</xdr:col>
      <xdr:colOff>38100</xdr:colOff>
      <xdr:row>38</xdr:row>
      <xdr:rowOff>50768</xdr:rowOff>
    </xdr:to>
    <xdr:sp macro="" textlink="">
      <xdr:nvSpPr>
        <xdr:cNvPr id="758" name="フローチャート: 判断 757"/>
        <xdr:cNvSpPr/>
      </xdr:nvSpPr>
      <xdr:spPr>
        <a:xfrm>
          <a:off x="18605500" y="64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67295</xdr:rowOff>
    </xdr:from>
    <xdr:ext cx="378565" cy="259045"/>
    <xdr:sp macro="" textlink="">
      <xdr:nvSpPr>
        <xdr:cNvPr id="759" name="テキスト ボックス 758"/>
        <xdr:cNvSpPr txBox="1"/>
      </xdr:nvSpPr>
      <xdr:spPr>
        <a:xfrm>
          <a:off x="18467017" y="6239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衛生費、教育費があげられる。総務費については、庁舎建設事業が終期を迎えたことによるもので、衛生費については、簡易水道の統合に伴う繰出金の皆減によるもので、教育費については、総合文化ホールの建設事業が終期を迎えたことによるものである。一方、増</a:t>
          </a:r>
          <a:r>
            <a:rPr kumimoji="1" lang="ja-JP" altLang="en-US" sz="1300">
              <a:latin typeface="ＭＳ Ｐゴシック" panose="020B0600070205080204" pitchFamily="50" charset="-128"/>
              <a:ea typeface="ＭＳ Ｐゴシック" panose="020B0600070205080204" pitchFamily="50" charset="-128"/>
            </a:rPr>
            <a:t>となったもので主なものとしては、民生費、商工費があげられる。民生費については、保育所の大規模改修によるもので、商工費については、貸工場等整備事業によるものである。また、人口が年々減少していることも数値に影響を与え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年度以降実施してきた大型建設事業のための地方債による歳入額の増もあり、実質収支が大きくなる傾向にあったが、それが終期を迎えたこと、普通交付税が減となったことにより、実質収支は減少した。</a:t>
          </a:r>
        </a:p>
        <a:p>
          <a:r>
            <a:rPr kumimoji="1" lang="ja-JP" altLang="en-US" sz="1400">
              <a:latin typeface="ＭＳ ゴシック" pitchFamily="49" charset="-128"/>
              <a:ea typeface="ＭＳ ゴシック" pitchFamily="49" charset="-128"/>
            </a:rPr>
            <a:t>前年度の実質収支額が大きいため、単年度収支は落ち込んだが、財政調整基金残高の減が</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百万円程度にとどまったため、実質単年度収支は若干回復した。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病院事業会計で赤字となっている。これは、慢性的な資金不足による一時借入が増となったことと、</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年度公営企業会計基準の改正時に講じられた経過措置が終了したことによるものである。今後、新改革プランに基づき、改革を推進していく。</a:t>
          </a:r>
        </a:p>
        <a:p>
          <a:r>
            <a:rPr kumimoji="1" lang="ja-JP" altLang="en-US" sz="1400">
              <a:latin typeface="ＭＳ ゴシック" pitchFamily="49" charset="-128"/>
              <a:ea typeface="ＭＳ ゴシック" pitchFamily="49" charset="-128"/>
            </a:rPr>
            <a:t>黒字となった事業のうち、比率が大きく上がったものとしては、国民健康保険事業特別会計があげられる。これは、歳入における前期高齢者交付金の増と、歳出における前年度国庫返還金の減によるものである。</a:t>
          </a:r>
        </a:p>
        <a:p>
          <a:r>
            <a:rPr kumimoji="1" lang="ja-JP" altLang="en-US" sz="1400">
              <a:latin typeface="ＭＳ ゴシック" pitchFamily="49" charset="-128"/>
              <a:ea typeface="ＭＳ ゴシック" pitchFamily="49" charset="-128"/>
            </a:rPr>
            <a:t>一般会計から各会計への繰出は依然として減少せず一般会計の負担は大きい。使用料等の見直し等、各会計の経営計画に沿いながら繰出金を減らすよう努める。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27845499</v>
      </c>
      <c r="BO4" s="441"/>
      <c r="BP4" s="441"/>
      <c r="BQ4" s="441"/>
      <c r="BR4" s="441"/>
      <c r="BS4" s="441"/>
      <c r="BT4" s="441"/>
      <c r="BU4" s="442"/>
      <c r="BV4" s="440">
        <v>30367557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2.2000000000000002</v>
      </c>
      <c r="CU4" s="622"/>
      <c r="CV4" s="622"/>
      <c r="CW4" s="622"/>
      <c r="CX4" s="622"/>
      <c r="CY4" s="622"/>
      <c r="CZ4" s="622"/>
      <c r="DA4" s="623"/>
      <c r="DB4" s="621">
        <v>3.6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27481499</v>
      </c>
      <c r="BO5" s="446"/>
      <c r="BP5" s="446"/>
      <c r="BQ5" s="446"/>
      <c r="BR5" s="446"/>
      <c r="BS5" s="446"/>
      <c r="BT5" s="446"/>
      <c r="BU5" s="447"/>
      <c r="BV5" s="445">
        <v>29656654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93.5</v>
      </c>
      <c r="CU5" s="416"/>
      <c r="CV5" s="416"/>
      <c r="CW5" s="416"/>
      <c r="CX5" s="416"/>
      <c r="CY5" s="416"/>
      <c r="CZ5" s="416"/>
      <c r="DA5" s="417"/>
      <c r="DB5" s="415">
        <v>94.1</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364000</v>
      </c>
      <c r="BO6" s="446"/>
      <c r="BP6" s="446"/>
      <c r="BQ6" s="446"/>
      <c r="BR6" s="446"/>
      <c r="BS6" s="446"/>
      <c r="BT6" s="446"/>
      <c r="BU6" s="447"/>
      <c r="BV6" s="445">
        <v>710903</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98.1</v>
      </c>
      <c r="CU6" s="596"/>
      <c r="CV6" s="596"/>
      <c r="CW6" s="596"/>
      <c r="CX6" s="596"/>
      <c r="CY6" s="596"/>
      <c r="CZ6" s="596"/>
      <c r="DA6" s="597"/>
      <c r="DB6" s="595">
        <v>98.7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54277</v>
      </c>
      <c r="BO7" s="446"/>
      <c r="BP7" s="446"/>
      <c r="BQ7" s="446"/>
      <c r="BR7" s="446"/>
      <c r="BS7" s="446"/>
      <c r="BT7" s="446"/>
      <c r="BU7" s="447"/>
      <c r="BV7" s="445">
        <v>192974</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14303267</v>
      </c>
      <c r="CU7" s="446"/>
      <c r="CV7" s="446"/>
      <c r="CW7" s="446"/>
      <c r="CX7" s="446"/>
      <c r="CY7" s="446"/>
      <c r="CZ7" s="446"/>
      <c r="DA7" s="447"/>
      <c r="DB7" s="445">
        <v>14385668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309723</v>
      </c>
      <c r="BO8" s="446"/>
      <c r="BP8" s="446"/>
      <c r="BQ8" s="446"/>
      <c r="BR8" s="446"/>
      <c r="BS8" s="446"/>
      <c r="BT8" s="446"/>
      <c r="BU8" s="447"/>
      <c r="BV8" s="445">
        <v>517929</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0.37</v>
      </c>
      <c r="CU8" s="559"/>
      <c r="CV8" s="559"/>
      <c r="CW8" s="559"/>
      <c r="CX8" s="559"/>
      <c r="CY8" s="559"/>
      <c r="CZ8" s="559"/>
      <c r="DA8" s="560"/>
      <c r="DB8" s="558">
        <v>0.37</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39528</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96</v>
      </c>
      <c r="AV9" s="503"/>
      <c r="AW9" s="503"/>
      <c r="AX9" s="503"/>
      <c r="AY9" s="425" t="s">
        <v>111</v>
      </c>
      <c r="AZ9" s="426"/>
      <c r="BA9" s="426"/>
      <c r="BB9" s="426"/>
      <c r="BC9" s="426"/>
      <c r="BD9" s="426"/>
      <c r="BE9" s="426"/>
      <c r="BF9" s="426"/>
      <c r="BG9" s="426"/>
      <c r="BH9" s="426"/>
      <c r="BI9" s="426"/>
      <c r="BJ9" s="426"/>
      <c r="BK9" s="426"/>
      <c r="BL9" s="426"/>
      <c r="BM9" s="427"/>
      <c r="BN9" s="445">
        <v>-208206</v>
      </c>
      <c r="BO9" s="446"/>
      <c r="BP9" s="446"/>
      <c r="BQ9" s="446"/>
      <c r="BR9" s="446"/>
      <c r="BS9" s="446"/>
      <c r="BT9" s="446"/>
      <c r="BU9" s="447"/>
      <c r="BV9" s="445">
        <v>7653</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21.2</v>
      </c>
      <c r="CU9" s="416"/>
      <c r="CV9" s="416"/>
      <c r="CW9" s="416"/>
      <c r="CX9" s="416"/>
      <c r="CY9" s="416"/>
      <c r="CZ9" s="416"/>
      <c r="DA9" s="417"/>
      <c r="DB9" s="415">
        <v>20.6</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41836</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101199</v>
      </c>
      <c r="BO10" s="446"/>
      <c r="BP10" s="446"/>
      <c r="BQ10" s="446"/>
      <c r="BR10" s="446"/>
      <c r="BS10" s="446"/>
      <c r="BT10" s="446"/>
      <c r="BU10" s="447"/>
      <c r="BV10" s="445">
        <v>2925</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x14ac:dyDescent="0.15">
      <c r="A12" s="166"/>
      <c r="B12" s="561" t="s">
        <v>126</v>
      </c>
      <c r="C12" s="562"/>
      <c r="D12" s="562"/>
      <c r="E12" s="562"/>
      <c r="F12" s="562"/>
      <c r="G12" s="562"/>
      <c r="H12" s="562"/>
      <c r="I12" s="562"/>
      <c r="J12" s="562"/>
      <c r="K12" s="563"/>
      <c r="L12" s="570" t="s">
        <v>127</v>
      </c>
      <c r="M12" s="571"/>
      <c r="N12" s="571"/>
      <c r="O12" s="571"/>
      <c r="P12" s="571"/>
      <c r="Q12" s="572"/>
      <c r="R12" s="573">
        <v>39409</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104</v>
      </c>
      <c r="AV12" s="503"/>
      <c r="AW12" s="503"/>
      <c r="AX12" s="503"/>
      <c r="AY12" s="425" t="s">
        <v>131</v>
      </c>
      <c r="AZ12" s="426"/>
      <c r="BA12" s="426"/>
      <c r="BB12" s="426"/>
      <c r="BC12" s="426"/>
      <c r="BD12" s="426"/>
      <c r="BE12" s="426"/>
      <c r="BF12" s="426"/>
      <c r="BG12" s="426"/>
      <c r="BH12" s="426"/>
      <c r="BI12" s="426"/>
      <c r="BJ12" s="426"/>
      <c r="BK12" s="426"/>
      <c r="BL12" s="426"/>
      <c r="BM12" s="427"/>
      <c r="BN12" s="445">
        <v>226000</v>
      </c>
      <c r="BO12" s="446"/>
      <c r="BP12" s="446"/>
      <c r="BQ12" s="446"/>
      <c r="BR12" s="446"/>
      <c r="BS12" s="446"/>
      <c r="BT12" s="446"/>
      <c r="BU12" s="447"/>
      <c r="BV12" s="445">
        <v>430000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39223</v>
      </c>
      <c r="S13" s="549"/>
      <c r="T13" s="549"/>
      <c r="U13" s="549"/>
      <c r="V13" s="550"/>
      <c r="W13" s="536" t="s">
        <v>135</v>
      </c>
      <c r="X13" s="458"/>
      <c r="Y13" s="458"/>
      <c r="Z13" s="458"/>
      <c r="AA13" s="458"/>
      <c r="AB13" s="459"/>
      <c r="AC13" s="421">
        <v>2388</v>
      </c>
      <c r="AD13" s="422"/>
      <c r="AE13" s="422"/>
      <c r="AF13" s="422"/>
      <c r="AG13" s="423"/>
      <c r="AH13" s="421">
        <v>2646</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-333007</v>
      </c>
      <c r="BO13" s="446"/>
      <c r="BP13" s="446"/>
      <c r="BQ13" s="446"/>
      <c r="BR13" s="446"/>
      <c r="BS13" s="446"/>
      <c r="BT13" s="446"/>
      <c r="BU13" s="447"/>
      <c r="BV13" s="445">
        <v>-419422</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15.9</v>
      </c>
      <c r="CU13" s="416"/>
      <c r="CV13" s="416"/>
      <c r="CW13" s="416"/>
      <c r="CX13" s="416"/>
      <c r="CY13" s="416"/>
      <c r="CZ13" s="416"/>
      <c r="DA13" s="417"/>
      <c r="DB13" s="415">
        <v>15.4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39935</v>
      </c>
      <c r="S14" s="549"/>
      <c r="T14" s="549"/>
      <c r="U14" s="549"/>
      <c r="V14" s="550"/>
      <c r="W14" s="551"/>
      <c r="X14" s="461"/>
      <c r="Y14" s="461"/>
      <c r="Z14" s="461"/>
      <c r="AA14" s="461"/>
      <c r="AB14" s="462"/>
      <c r="AC14" s="541">
        <v>12</v>
      </c>
      <c r="AD14" s="542"/>
      <c r="AE14" s="542"/>
      <c r="AF14" s="542"/>
      <c r="AG14" s="543"/>
      <c r="AH14" s="541">
        <v>13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130.69999999999999</v>
      </c>
      <c r="CU14" s="553"/>
      <c r="CV14" s="553"/>
      <c r="CW14" s="553"/>
      <c r="CX14" s="553"/>
      <c r="CY14" s="553"/>
      <c r="CZ14" s="553"/>
      <c r="DA14" s="554"/>
      <c r="DB14" s="552">
        <v>124.2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142</v>
      </c>
      <c r="N15" s="546"/>
      <c r="O15" s="546"/>
      <c r="P15" s="546"/>
      <c r="Q15" s="547"/>
      <c r="R15" s="548">
        <v>39774</v>
      </c>
      <c r="S15" s="549"/>
      <c r="T15" s="549"/>
      <c r="U15" s="549"/>
      <c r="V15" s="550"/>
      <c r="W15" s="536" t="s">
        <v>143</v>
      </c>
      <c r="X15" s="458"/>
      <c r="Y15" s="458"/>
      <c r="Z15" s="458"/>
      <c r="AA15" s="458"/>
      <c r="AB15" s="459"/>
      <c r="AC15" s="421">
        <v>5781</v>
      </c>
      <c r="AD15" s="422"/>
      <c r="AE15" s="422"/>
      <c r="AF15" s="422"/>
      <c r="AG15" s="423"/>
      <c r="AH15" s="421">
        <v>6322</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4526006</v>
      </c>
      <c r="BO15" s="441"/>
      <c r="BP15" s="441"/>
      <c r="BQ15" s="441"/>
      <c r="BR15" s="441"/>
      <c r="BS15" s="441"/>
      <c r="BT15" s="441"/>
      <c r="BU15" s="442"/>
      <c r="BV15" s="440">
        <v>4419902</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29.2</v>
      </c>
      <c r="AD16" s="542"/>
      <c r="AE16" s="542"/>
      <c r="AF16" s="542"/>
      <c r="AG16" s="543"/>
      <c r="AH16" s="541">
        <v>31.1</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12067065</v>
      </c>
      <c r="BO16" s="446"/>
      <c r="BP16" s="446"/>
      <c r="BQ16" s="446"/>
      <c r="BR16" s="446"/>
      <c r="BS16" s="446"/>
      <c r="BT16" s="446"/>
      <c r="BU16" s="447"/>
      <c r="BV16" s="445">
        <v>12001858</v>
      </c>
      <c r="BW16" s="446"/>
      <c r="BX16" s="446"/>
      <c r="BY16" s="446"/>
      <c r="BZ16" s="446"/>
      <c r="CA16" s="446"/>
      <c r="CB16" s="446"/>
      <c r="CC16" s="447"/>
      <c r="CD16" s="180"/>
      <c r="CE16" s="443" t="s">
        <v>149</v>
      </c>
      <c r="CF16" s="443"/>
      <c r="CG16" s="443"/>
      <c r="CH16" s="443"/>
      <c r="CI16" s="443"/>
      <c r="CJ16" s="443"/>
      <c r="CK16" s="443"/>
      <c r="CL16" s="443"/>
      <c r="CM16" s="443"/>
      <c r="CN16" s="443"/>
      <c r="CO16" s="443"/>
      <c r="CP16" s="443"/>
      <c r="CQ16" s="443"/>
      <c r="CR16" s="443"/>
      <c r="CS16" s="444"/>
      <c r="CT16" s="415">
        <v>12.6</v>
      </c>
      <c r="CU16" s="416"/>
      <c r="CV16" s="416"/>
      <c r="CW16" s="416"/>
      <c r="CX16" s="416"/>
      <c r="CY16" s="416"/>
      <c r="CZ16" s="416"/>
      <c r="DA16" s="417"/>
      <c r="DB16" s="415">
        <v>5.9</v>
      </c>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150</v>
      </c>
      <c r="N17" s="531"/>
      <c r="O17" s="531"/>
      <c r="P17" s="531"/>
      <c r="Q17" s="532"/>
      <c r="R17" s="533" t="s">
        <v>151</v>
      </c>
      <c r="S17" s="534"/>
      <c r="T17" s="534"/>
      <c r="U17" s="534"/>
      <c r="V17" s="535"/>
      <c r="W17" s="536" t="s">
        <v>152</v>
      </c>
      <c r="X17" s="458"/>
      <c r="Y17" s="458"/>
      <c r="Z17" s="458"/>
      <c r="AA17" s="458"/>
      <c r="AB17" s="459"/>
      <c r="AC17" s="421">
        <v>11655</v>
      </c>
      <c r="AD17" s="422"/>
      <c r="AE17" s="422"/>
      <c r="AF17" s="422"/>
      <c r="AG17" s="423"/>
      <c r="AH17" s="421">
        <v>11338</v>
      </c>
      <c r="AI17" s="422"/>
      <c r="AJ17" s="422"/>
      <c r="AK17" s="422"/>
      <c r="AL17" s="424"/>
      <c r="AM17" s="514"/>
      <c r="AN17" s="419"/>
      <c r="AO17" s="419"/>
      <c r="AP17" s="419"/>
      <c r="AQ17" s="419"/>
      <c r="AR17" s="419"/>
      <c r="AS17" s="419"/>
      <c r="AT17" s="420"/>
      <c r="AU17" s="502"/>
      <c r="AV17" s="503"/>
      <c r="AW17" s="503"/>
      <c r="AX17" s="503"/>
      <c r="AY17" s="425" t="s">
        <v>153</v>
      </c>
      <c r="AZ17" s="426"/>
      <c r="BA17" s="426"/>
      <c r="BB17" s="426"/>
      <c r="BC17" s="426"/>
      <c r="BD17" s="426"/>
      <c r="BE17" s="426"/>
      <c r="BF17" s="426"/>
      <c r="BG17" s="426"/>
      <c r="BH17" s="426"/>
      <c r="BI17" s="426"/>
      <c r="BJ17" s="426"/>
      <c r="BK17" s="426"/>
      <c r="BL17" s="426"/>
      <c r="BM17" s="427"/>
      <c r="BN17" s="445">
        <v>5736224</v>
      </c>
      <c r="BO17" s="446"/>
      <c r="BP17" s="446"/>
      <c r="BQ17" s="446"/>
      <c r="BR17" s="446"/>
      <c r="BS17" s="446"/>
      <c r="BT17" s="446"/>
      <c r="BU17" s="447"/>
      <c r="BV17" s="445">
        <v>5586724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154</v>
      </c>
      <c r="C18" s="508"/>
      <c r="D18" s="508"/>
      <c r="E18" s="509"/>
      <c r="F18" s="509"/>
      <c r="G18" s="509"/>
      <c r="H18" s="509"/>
      <c r="I18" s="509"/>
      <c r="J18" s="509"/>
      <c r="K18" s="509"/>
      <c r="L18" s="510">
        <v>420.93</v>
      </c>
      <c r="M18" s="510"/>
      <c r="N18" s="510"/>
      <c r="O18" s="510"/>
      <c r="P18" s="510"/>
      <c r="Q18" s="510"/>
      <c r="R18" s="511"/>
      <c r="S18" s="511"/>
      <c r="T18" s="511"/>
      <c r="U18" s="511"/>
      <c r="V18" s="512"/>
      <c r="W18" s="526"/>
      <c r="X18" s="527"/>
      <c r="Y18" s="527"/>
      <c r="Z18" s="527"/>
      <c r="AA18" s="527"/>
      <c r="AB18" s="537"/>
      <c r="AC18" s="409">
        <v>58.8</v>
      </c>
      <c r="AD18" s="410"/>
      <c r="AE18" s="410"/>
      <c r="AF18" s="410"/>
      <c r="AG18" s="513"/>
      <c r="AH18" s="409">
        <v>55.8</v>
      </c>
      <c r="AI18" s="410"/>
      <c r="AJ18" s="410"/>
      <c r="AK18" s="410"/>
      <c r="AL18" s="411"/>
      <c r="AM18" s="514"/>
      <c r="AN18" s="419"/>
      <c r="AO18" s="419"/>
      <c r="AP18" s="419"/>
      <c r="AQ18" s="419"/>
      <c r="AR18" s="419"/>
      <c r="AS18" s="419"/>
      <c r="AT18" s="420"/>
      <c r="AU18" s="502"/>
      <c r="AV18" s="503"/>
      <c r="AW18" s="503"/>
      <c r="AX18" s="503"/>
      <c r="AY18" s="425" t="s">
        <v>155</v>
      </c>
      <c r="AZ18" s="426"/>
      <c r="BA18" s="426"/>
      <c r="BB18" s="426"/>
      <c r="BC18" s="426"/>
      <c r="BD18" s="426"/>
      <c r="BE18" s="426"/>
      <c r="BF18" s="426"/>
      <c r="BG18" s="426"/>
      <c r="BH18" s="426"/>
      <c r="BI18" s="426"/>
      <c r="BJ18" s="426"/>
      <c r="BK18" s="426"/>
      <c r="BL18" s="426"/>
      <c r="BM18" s="427"/>
      <c r="BN18" s="445">
        <v>13955189</v>
      </c>
      <c r="BO18" s="446"/>
      <c r="BP18" s="446"/>
      <c r="BQ18" s="446"/>
      <c r="BR18" s="446"/>
      <c r="BS18" s="446"/>
      <c r="BT18" s="446"/>
      <c r="BU18" s="447"/>
      <c r="BV18" s="445">
        <v>13969391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156</v>
      </c>
      <c r="C19" s="508"/>
      <c r="D19" s="508"/>
      <c r="E19" s="509"/>
      <c r="F19" s="509"/>
      <c r="G19" s="509"/>
      <c r="H19" s="509"/>
      <c r="I19" s="509"/>
      <c r="J19" s="509"/>
      <c r="K19" s="509"/>
      <c r="L19" s="515">
        <v>94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157</v>
      </c>
      <c r="AZ19" s="426"/>
      <c r="BA19" s="426"/>
      <c r="BB19" s="426"/>
      <c r="BC19" s="426"/>
      <c r="BD19" s="426"/>
      <c r="BE19" s="426"/>
      <c r="BF19" s="426"/>
      <c r="BG19" s="426"/>
      <c r="BH19" s="426"/>
      <c r="BI19" s="426"/>
      <c r="BJ19" s="426"/>
      <c r="BK19" s="426"/>
      <c r="BL19" s="426"/>
      <c r="BM19" s="427"/>
      <c r="BN19" s="445">
        <v>17209052</v>
      </c>
      <c r="BO19" s="446"/>
      <c r="BP19" s="446"/>
      <c r="BQ19" s="446"/>
      <c r="BR19" s="446"/>
      <c r="BS19" s="446"/>
      <c r="BT19" s="446"/>
      <c r="BU19" s="447"/>
      <c r="BV19" s="445">
        <v>17303993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158</v>
      </c>
      <c r="C20" s="508"/>
      <c r="D20" s="508"/>
      <c r="E20" s="509"/>
      <c r="F20" s="509"/>
      <c r="G20" s="509"/>
      <c r="H20" s="509"/>
      <c r="I20" s="509"/>
      <c r="J20" s="509"/>
      <c r="K20" s="509"/>
      <c r="L20" s="515">
        <v>12805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159</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160</v>
      </c>
      <c r="C22" s="475"/>
      <c r="D22" s="476"/>
      <c r="E22" s="483" t="s">
        <v>1</v>
      </c>
      <c r="F22" s="458"/>
      <c r="G22" s="458"/>
      <c r="H22" s="458"/>
      <c r="I22" s="458"/>
      <c r="J22" s="458"/>
      <c r="K22" s="459"/>
      <c r="L22" s="483" t="s">
        <v>161</v>
      </c>
      <c r="M22" s="458"/>
      <c r="N22" s="458"/>
      <c r="O22" s="458"/>
      <c r="P22" s="459"/>
      <c r="Q22" s="468" t="s">
        <v>162</v>
      </c>
      <c r="R22" s="469"/>
      <c r="S22" s="469"/>
      <c r="T22" s="469"/>
      <c r="U22" s="469"/>
      <c r="V22" s="484"/>
      <c r="W22" s="486" t="s">
        <v>163</v>
      </c>
      <c r="X22" s="475"/>
      <c r="Y22" s="476"/>
      <c r="Z22" s="483" t="s">
        <v>1</v>
      </c>
      <c r="AA22" s="458"/>
      <c r="AB22" s="458"/>
      <c r="AC22" s="458"/>
      <c r="AD22" s="458"/>
      <c r="AE22" s="458"/>
      <c r="AF22" s="458"/>
      <c r="AG22" s="459"/>
      <c r="AH22" s="457" t="s">
        <v>164</v>
      </c>
      <c r="AI22" s="458"/>
      <c r="AJ22" s="458"/>
      <c r="AK22" s="458"/>
      <c r="AL22" s="459"/>
      <c r="AM22" s="457" t="s">
        <v>165</v>
      </c>
      <c r="AN22" s="463"/>
      <c r="AO22" s="463"/>
      <c r="AP22" s="463"/>
      <c r="AQ22" s="463"/>
      <c r="AR22" s="464"/>
      <c r="AS22" s="468" t="s">
        <v>162</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166</v>
      </c>
      <c r="AZ23" s="438"/>
      <c r="BA23" s="438"/>
      <c r="BB23" s="438"/>
      <c r="BC23" s="438"/>
      <c r="BD23" s="438"/>
      <c r="BE23" s="438"/>
      <c r="BF23" s="438"/>
      <c r="BG23" s="438"/>
      <c r="BH23" s="438"/>
      <c r="BI23" s="438"/>
      <c r="BJ23" s="438"/>
      <c r="BK23" s="438"/>
      <c r="BL23" s="438"/>
      <c r="BM23" s="439"/>
      <c r="BN23" s="445">
        <v>38479021</v>
      </c>
      <c r="BO23" s="446"/>
      <c r="BP23" s="446"/>
      <c r="BQ23" s="446"/>
      <c r="BR23" s="446"/>
      <c r="BS23" s="446"/>
      <c r="BT23" s="446"/>
      <c r="BU23" s="447"/>
      <c r="BV23" s="445">
        <v>37554236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167</v>
      </c>
      <c r="F24" s="419"/>
      <c r="G24" s="419"/>
      <c r="H24" s="419"/>
      <c r="I24" s="419"/>
      <c r="J24" s="419"/>
      <c r="K24" s="420"/>
      <c r="L24" s="421">
        <v>1</v>
      </c>
      <c r="M24" s="422"/>
      <c r="N24" s="422"/>
      <c r="O24" s="422"/>
      <c r="P24" s="423"/>
      <c r="Q24" s="421">
        <v>8010</v>
      </c>
      <c r="R24" s="422"/>
      <c r="S24" s="422"/>
      <c r="T24" s="422"/>
      <c r="U24" s="422"/>
      <c r="V24" s="423"/>
      <c r="W24" s="487"/>
      <c r="X24" s="478"/>
      <c r="Y24" s="479"/>
      <c r="Z24" s="418" t="s">
        <v>168</v>
      </c>
      <c r="AA24" s="419"/>
      <c r="AB24" s="419"/>
      <c r="AC24" s="419"/>
      <c r="AD24" s="419"/>
      <c r="AE24" s="419"/>
      <c r="AF24" s="419"/>
      <c r="AG24" s="420"/>
      <c r="AH24" s="421">
        <v>480</v>
      </c>
      <c r="AI24" s="422"/>
      <c r="AJ24" s="422"/>
      <c r="AK24" s="422"/>
      <c r="AL24" s="423"/>
      <c r="AM24" s="421">
        <v>1496160</v>
      </c>
      <c r="AN24" s="422"/>
      <c r="AO24" s="422"/>
      <c r="AP24" s="422"/>
      <c r="AQ24" s="422"/>
      <c r="AR24" s="423"/>
      <c r="AS24" s="421">
        <v>3117</v>
      </c>
      <c r="AT24" s="422"/>
      <c r="AU24" s="422"/>
      <c r="AV24" s="422"/>
      <c r="AW24" s="422"/>
      <c r="AX24" s="424"/>
      <c r="AY24" s="412" t="s">
        <v>169</v>
      </c>
      <c r="AZ24" s="413"/>
      <c r="BA24" s="413"/>
      <c r="BB24" s="413"/>
      <c r="BC24" s="413"/>
      <c r="BD24" s="413"/>
      <c r="BE24" s="413"/>
      <c r="BF24" s="413"/>
      <c r="BG24" s="413"/>
      <c r="BH24" s="413"/>
      <c r="BI24" s="413"/>
      <c r="BJ24" s="413"/>
      <c r="BK24" s="413"/>
      <c r="BL24" s="413"/>
      <c r="BM24" s="414"/>
      <c r="BN24" s="445">
        <v>26578966</v>
      </c>
      <c r="BO24" s="446"/>
      <c r="BP24" s="446"/>
      <c r="BQ24" s="446"/>
      <c r="BR24" s="446"/>
      <c r="BS24" s="446"/>
      <c r="BT24" s="446"/>
      <c r="BU24" s="447"/>
      <c r="BV24" s="445">
        <v>24446157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170</v>
      </c>
      <c r="F25" s="419"/>
      <c r="G25" s="419"/>
      <c r="H25" s="419"/>
      <c r="I25" s="419"/>
      <c r="J25" s="419"/>
      <c r="K25" s="420"/>
      <c r="L25" s="421">
        <v>2</v>
      </c>
      <c r="M25" s="422"/>
      <c r="N25" s="422"/>
      <c r="O25" s="422"/>
      <c r="P25" s="423"/>
      <c r="Q25" s="421">
        <v>7081</v>
      </c>
      <c r="R25" s="422"/>
      <c r="S25" s="422"/>
      <c r="T25" s="422"/>
      <c r="U25" s="422"/>
      <c r="V25" s="423"/>
      <c r="W25" s="487"/>
      <c r="X25" s="478"/>
      <c r="Y25" s="479"/>
      <c r="Z25" s="418" t="s">
        <v>171</v>
      </c>
      <c r="AA25" s="419"/>
      <c r="AB25" s="419"/>
      <c r="AC25" s="419"/>
      <c r="AD25" s="419"/>
      <c r="AE25" s="419"/>
      <c r="AF25" s="419"/>
      <c r="AG25" s="420"/>
      <c r="AH25" s="421">
        <v>89</v>
      </c>
      <c r="AI25" s="422"/>
      <c r="AJ25" s="422"/>
      <c r="AK25" s="422"/>
      <c r="AL25" s="423"/>
      <c r="AM25" s="421">
        <v>242792</v>
      </c>
      <c r="AN25" s="422"/>
      <c r="AO25" s="422"/>
      <c r="AP25" s="422"/>
      <c r="AQ25" s="422"/>
      <c r="AR25" s="423"/>
      <c r="AS25" s="421">
        <v>2728</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4763424</v>
      </c>
      <c r="BO25" s="441"/>
      <c r="BP25" s="441"/>
      <c r="BQ25" s="441"/>
      <c r="BR25" s="441"/>
      <c r="BS25" s="441"/>
      <c r="BT25" s="441"/>
      <c r="BU25" s="442"/>
      <c r="BV25" s="440">
        <v>5213932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173</v>
      </c>
      <c r="F26" s="419"/>
      <c r="G26" s="419"/>
      <c r="H26" s="419"/>
      <c r="I26" s="419"/>
      <c r="J26" s="419"/>
      <c r="K26" s="420"/>
      <c r="L26" s="421">
        <v>1</v>
      </c>
      <c r="M26" s="422"/>
      <c r="N26" s="422"/>
      <c r="O26" s="422"/>
      <c r="P26" s="423"/>
      <c r="Q26" s="421">
        <v>6257</v>
      </c>
      <c r="R26" s="422"/>
      <c r="S26" s="422"/>
      <c r="T26" s="422"/>
      <c r="U26" s="422"/>
      <c r="V26" s="423"/>
      <c r="W26" s="487"/>
      <c r="X26" s="478"/>
      <c r="Y26" s="479"/>
      <c r="Z26" s="418" t="s">
        <v>174</v>
      </c>
      <c r="AA26" s="500"/>
      <c r="AB26" s="500"/>
      <c r="AC26" s="500"/>
      <c r="AD26" s="500"/>
      <c r="AE26" s="500"/>
      <c r="AF26" s="500"/>
      <c r="AG26" s="501"/>
      <c r="AH26" s="421">
        <v>37</v>
      </c>
      <c r="AI26" s="422"/>
      <c r="AJ26" s="422"/>
      <c r="AK26" s="422"/>
      <c r="AL26" s="423"/>
      <c r="AM26" s="421">
        <v>113220</v>
      </c>
      <c r="AN26" s="422"/>
      <c r="AO26" s="422"/>
      <c r="AP26" s="422"/>
      <c r="AQ26" s="422"/>
      <c r="AR26" s="423"/>
      <c r="AS26" s="421">
        <v>3060</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176</v>
      </c>
      <c r="BO26" s="446"/>
      <c r="BP26" s="446"/>
      <c r="BQ26" s="446"/>
      <c r="BR26" s="446"/>
      <c r="BS26" s="446"/>
      <c r="BT26" s="446"/>
      <c r="BU26" s="447"/>
      <c r="BV26" s="445" t="s">
        <v>177</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178</v>
      </c>
      <c r="F27" s="419"/>
      <c r="G27" s="419"/>
      <c r="H27" s="419"/>
      <c r="I27" s="419"/>
      <c r="J27" s="419"/>
      <c r="K27" s="420"/>
      <c r="L27" s="421">
        <v>1</v>
      </c>
      <c r="M27" s="422"/>
      <c r="N27" s="422"/>
      <c r="O27" s="422"/>
      <c r="P27" s="423"/>
      <c r="Q27" s="421">
        <v>4130</v>
      </c>
      <c r="R27" s="422"/>
      <c r="S27" s="422"/>
      <c r="T27" s="422"/>
      <c r="U27" s="422"/>
      <c r="V27" s="423"/>
      <c r="W27" s="487"/>
      <c r="X27" s="478"/>
      <c r="Y27" s="479"/>
      <c r="Z27" s="418" t="s">
        <v>179</v>
      </c>
      <c r="AA27" s="419"/>
      <c r="AB27" s="419"/>
      <c r="AC27" s="419"/>
      <c r="AD27" s="419"/>
      <c r="AE27" s="419"/>
      <c r="AF27" s="419"/>
      <c r="AG27" s="420"/>
      <c r="AH27" s="421">
        <v>11</v>
      </c>
      <c r="AI27" s="422"/>
      <c r="AJ27" s="422"/>
      <c r="AK27" s="422"/>
      <c r="AL27" s="423"/>
      <c r="AM27" s="421">
        <v>37842</v>
      </c>
      <c r="AN27" s="422"/>
      <c r="AO27" s="422"/>
      <c r="AP27" s="422"/>
      <c r="AQ27" s="422"/>
      <c r="AR27" s="423"/>
      <c r="AS27" s="421">
        <v>3440</v>
      </c>
      <c r="AT27" s="422"/>
      <c r="AU27" s="422"/>
      <c r="AV27" s="422"/>
      <c r="AW27" s="422"/>
      <c r="AX27" s="424"/>
      <c r="AY27" s="451" t="s">
        <v>180</v>
      </c>
      <c r="AZ27" s="452"/>
      <c r="BA27" s="452"/>
      <c r="BB27" s="452"/>
      <c r="BC27" s="452"/>
      <c r="BD27" s="452"/>
      <c r="BE27" s="452"/>
      <c r="BF27" s="452"/>
      <c r="BG27" s="452"/>
      <c r="BH27" s="452"/>
      <c r="BI27" s="452"/>
      <c r="BJ27" s="452"/>
      <c r="BK27" s="452"/>
      <c r="BL27" s="452"/>
      <c r="BM27" s="453"/>
      <c r="BN27" s="448">
        <v>601118</v>
      </c>
      <c r="BO27" s="449"/>
      <c r="BP27" s="449"/>
      <c r="BQ27" s="449"/>
      <c r="BR27" s="449"/>
      <c r="BS27" s="449"/>
      <c r="BT27" s="449"/>
      <c r="BU27" s="450"/>
      <c r="BV27" s="448">
        <v>600959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181</v>
      </c>
      <c r="F28" s="419"/>
      <c r="G28" s="419"/>
      <c r="H28" s="419"/>
      <c r="I28" s="419"/>
      <c r="J28" s="419"/>
      <c r="K28" s="420"/>
      <c r="L28" s="421">
        <v>1</v>
      </c>
      <c r="M28" s="422"/>
      <c r="N28" s="422"/>
      <c r="O28" s="422"/>
      <c r="P28" s="423"/>
      <c r="Q28" s="421">
        <v>3700</v>
      </c>
      <c r="R28" s="422"/>
      <c r="S28" s="422"/>
      <c r="T28" s="422"/>
      <c r="U28" s="422"/>
      <c r="V28" s="423"/>
      <c r="W28" s="487"/>
      <c r="X28" s="478"/>
      <c r="Y28" s="479"/>
      <c r="Z28" s="418" t="s">
        <v>182</v>
      </c>
      <c r="AA28" s="419"/>
      <c r="AB28" s="419"/>
      <c r="AC28" s="419"/>
      <c r="AD28" s="419"/>
      <c r="AE28" s="419"/>
      <c r="AF28" s="419"/>
      <c r="AG28" s="420"/>
      <c r="AH28" s="421" t="s">
        <v>177</v>
      </c>
      <c r="AI28" s="422"/>
      <c r="AJ28" s="422"/>
      <c r="AK28" s="422"/>
      <c r="AL28" s="423"/>
      <c r="AM28" s="421" t="s">
        <v>125</v>
      </c>
      <c r="AN28" s="422"/>
      <c r="AO28" s="422"/>
      <c r="AP28" s="422"/>
      <c r="AQ28" s="422"/>
      <c r="AR28" s="423"/>
      <c r="AS28" s="421" t="s">
        <v>176</v>
      </c>
      <c r="AT28" s="422"/>
      <c r="AU28" s="422"/>
      <c r="AV28" s="422"/>
      <c r="AW28" s="422"/>
      <c r="AX28" s="424"/>
      <c r="AY28" s="428" t="s">
        <v>183</v>
      </c>
      <c r="AZ28" s="429"/>
      <c r="BA28" s="429"/>
      <c r="BB28" s="430"/>
      <c r="BC28" s="437" t="s">
        <v>42</v>
      </c>
      <c r="BD28" s="438"/>
      <c r="BE28" s="438"/>
      <c r="BF28" s="438"/>
      <c r="BG28" s="438"/>
      <c r="BH28" s="438"/>
      <c r="BI28" s="438"/>
      <c r="BJ28" s="438"/>
      <c r="BK28" s="438"/>
      <c r="BL28" s="438"/>
      <c r="BM28" s="439"/>
      <c r="BN28" s="440">
        <v>1713668</v>
      </c>
      <c r="BO28" s="441"/>
      <c r="BP28" s="441"/>
      <c r="BQ28" s="441"/>
      <c r="BR28" s="441"/>
      <c r="BS28" s="441"/>
      <c r="BT28" s="441"/>
      <c r="BU28" s="442"/>
      <c r="BV28" s="440">
        <v>1838469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184</v>
      </c>
      <c r="F29" s="419"/>
      <c r="G29" s="419"/>
      <c r="H29" s="419"/>
      <c r="I29" s="419"/>
      <c r="J29" s="419"/>
      <c r="K29" s="420"/>
      <c r="L29" s="421">
        <v>19</v>
      </c>
      <c r="M29" s="422"/>
      <c r="N29" s="422"/>
      <c r="O29" s="422"/>
      <c r="P29" s="423"/>
      <c r="Q29" s="421">
        <v>3430</v>
      </c>
      <c r="R29" s="422"/>
      <c r="S29" s="422"/>
      <c r="T29" s="422"/>
      <c r="U29" s="422"/>
      <c r="V29" s="423"/>
      <c r="W29" s="488"/>
      <c r="X29" s="489"/>
      <c r="Y29" s="490"/>
      <c r="Z29" s="418" t="s">
        <v>185</v>
      </c>
      <c r="AA29" s="419"/>
      <c r="AB29" s="419"/>
      <c r="AC29" s="419"/>
      <c r="AD29" s="419"/>
      <c r="AE29" s="419"/>
      <c r="AF29" s="419"/>
      <c r="AG29" s="420"/>
      <c r="AH29" s="421">
        <v>491</v>
      </c>
      <c r="AI29" s="422"/>
      <c r="AJ29" s="422"/>
      <c r="AK29" s="422"/>
      <c r="AL29" s="423"/>
      <c r="AM29" s="421">
        <v>1534002</v>
      </c>
      <c r="AN29" s="422"/>
      <c r="AO29" s="422"/>
      <c r="AP29" s="422"/>
      <c r="AQ29" s="422"/>
      <c r="AR29" s="423"/>
      <c r="AS29" s="421">
        <v>3124</v>
      </c>
      <c r="AT29" s="422"/>
      <c r="AU29" s="422"/>
      <c r="AV29" s="422"/>
      <c r="AW29" s="422"/>
      <c r="AX29" s="424"/>
      <c r="AY29" s="431"/>
      <c r="AZ29" s="432"/>
      <c r="BA29" s="432"/>
      <c r="BB29" s="433"/>
      <c r="BC29" s="425" t="s">
        <v>186</v>
      </c>
      <c r="BD29" s="426"/>
      <c r="BE29" s="426"/>
      <c r="BF29" s="426"/>
      <c r="BG29" s="426"/>
      <c r="BH29" s="426"/>
      <c r="BI29" s="426"/>
      <c r="BJ29" s="426"/>
      <c r="BK29" s="426"/>
      <c r="BL29" s="426"/>
      <c r="BM29" s="427"/>
      <c r="BN29" s="445">
        <v>396379</v>
      </c>
      <c r="BO29" s="446"/>
      <c r="BP29" s="446"/>
      <c r="BQ29" s="446"/>
      <c r="BR29" s="446"/>
      <c r="BS29" s="446"/>
      <c r="BT29" s="446"/>
      <c r="BU29" s="447"/>
      <c r="BV29" s="445">
        <v>396340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187</v>
      </c>
      <c r="X30" s="498"/>
      <c r="Y30" s="498"/>
      <c r="Z30" s="498"/>
      <c r="AA30" s="498"/>
      <c r="AB30" s="498"/>
      <c r="AC30" s="498"/>
      <c r="AD30" s="498"/>
      <c r="AE30" s="498"/>
      <c r="AF30" s="498"/>
      <c r="AG30" s="499"/>
      <c r="AH30" s="409">
        <v>99.6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5634931</v>
      </c>
      <c r="BO30" s="449"/>
      <c r="BP30" s="449"/>
      <c r="BQ30" s="449"/>
      <c r="BR30" s="449"/>
      <c r="BS30" s="449"/>
      <c r="BT30" s="449"/>
      <c r="BU30" s="450"/>
      <c r="BV30" s="448">
        <v>6510735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194</v>
      </c>
      <c r="D33" s="408"/>
      <c r="E33" s="407" t="s">
        <v>195</v>
      </c>
      <c r="F33" s="407"/>
      <c r="G33" s="407"/>
      <c r="H33" s="407"/>
      <c r="I33" s="407"/>
      <c r="J33" s="407"/>
      <c r="K33" s="407"/>
      <c r="L33" s="407"/>
      <c r="M33" s="407"/>
      <c r="N33" s="407"/>
      <c r="O33" s="407"/>
      <c r="P33" s="407"/>
      <c r="Q33" s="407"/>
      <c r="R33" s="407"/>
      <c r="S33" s="407"/>
      <c r="T33" s="195"/>
      <c r="U33" s="408" t="s">
        <v>194</v>
      </c>
      <c r="V33" s="408"/>
      <c r="W33" s="407" t="s">
        <v>195</v>
      </c>
      <c r="X33" s="407"/>
      <c r="Y33" s="407"/>
      <c r="Z33" s="407"/>
      <c r="AA33" s="407"/>
      <c r="AB33" s="407"/>
      <c r="AC33" s="407"/>
      <c r="AD33" s="407"/>
      <c r="AE33" s="407"/>
      <c r="AF33" s="407"/>
      <c r="AG33" s="407"/>
      <c r="AH33" s="407"/>
      <c r="AI33" s="407"/>
      <c r="AJ33" s="407"/>
      <c r="AK33" s="407"/>
      <c r="AL33" s="195"/>
      <c r="AM33" s="408" t="s">
        <v>194</v>
      </c>
      <c r="AN33" s="408"/>
      <c r="AO33" s="407" t="s">
        <v>195</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194</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島根県市町村総合事務組合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12</v>
      </c>
      <c r="CP34" s="404"/>
      <c r="CQ34" s="403" t="str">
        <f>IF('各会計、関係団体の財政状況及び健全化判断比率'!BS7="","",'各会計、関係団体の財政状況及び健全化判断比率'!BS7)</f>
        <v>安来ふるさと公社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後期高齢者医療事業特別会計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病院事業会計</v>
      </c>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電気事業特別会計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島根県後期高齢者医療広域連合</v>
      </c>
      <c r="BZ35" s="403"/>
      <c r="CA35" s="403"/>
      <c r="CB35" s="403"/>
      <c r="CC35" s="403"/>
      <c r="CD35" s="403"/>
      <c r="CE35" s="403"/>
      <c r="CF35" s="403"/>
      <c r="CG35" s="403"/>
      <c r="CH35" s="403"/>
      <c r="CI35" s="403"/>
      <c r="CJ35" s="403"/>
      <c r="CK35" s="403"/>
      <c r="CL35" s="403"/>
      <c r="CM35" s="403"/>
      <c r="CN35" s="193"/>
      <c r="CO35" s="404">
        <f t="shared" ref="CO35:CO43" si="3">IF(CQ35="","",CO34+1)</f>
        <v>13</v>
      </c>
      <c r="CP35" s="404"/>
      <c r="CQ35" s="403" t="str">
        <f>IF('各会計、関係団体の財政状況及び健全化判断比率'!BS8="","",'各会計、関係団体の財政状況及び健全化判断比率'!BS8)</f>
        <v>安来市土地開発公社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島根県後期高齢者医療広域連合（普通会計）</v>
      </c>
      <c r="BZ36" s="403"/>
      <c r="CA36" s="403"/>
      <c r="CB36" s="403"/>
      <c r="CC36" s="403"/>
      <c r="CD36" s="403"/>
      <c r="CE36" s="403"/>
      <c r="CF36" s="403"/>
      <c r="CG36" s="403"/>
      <c r="CH36" s="403"/>
      <c r="CI36" s="403"/>
      <c r="CJ36" s="403"/>
      <c r="CK36" s="403"/>
      <c r="CL36" s="403"/>
      <c r="CM36" s="403"/>
      <c r="CN36" s="193"/>
      <c r="CO36" s="404">
        <f t="shared" si="3"/>
        <v>14</v>
      </c>
      <c r="CP36" s="404"/>
      <c r="CQ36" s="403" t="str">
        <f>IF('各会計、関係団体の財政状況及び健全化判断比率'!BS9="","",'各会計、関係団体の財政状況及び健全化判断比率'!BS9)</f>
        <v>有限会社やすぎ千軒</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f t="shared" si="3"/>
        <v>15</v>
      </c>
      <c r="CP37" s="404"/>
      <c r="CQ37" s="403" t="str">
        <f>IF('各会計、関係団体の財政状況及び健全化判断比率'!BS10="","",'各会計、関係団体の財政状況及び健全化判断比率'!BS10)</f>
        <v>夢ランドしらさぎ振興事業団</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f t="shared" si="3"/>
        <v>16</v>
      </c>
      <c r="CP38" s="404"/>
      <c r="CQ38" s="403" t="str">
        <f>IF('各会計、関係団体の財政状況及び健全化判断比率'!BS11="","",'各会計、関係団体の財政状況及び健全化判断比率'!BS11)</f>
        <v>加納美術振興財団</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Blo9146MRjy+Tz5C/8dtHiLxW01mMgMVulYb7cIqSxLrphrC116rQZeniTeM47b5yTfInUujRYbVS6+jMsAIA==" saltValue="8G6Ezm0uVq2hIwimBb7y8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8" zoomScaleNormal="6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24" t="s">
        <v>573</v>
      </c>
      <c r="D34" s="1224"/>
      <c r="E34" s="1225"/>
      <c r="F34" s="32">
        <v>0.55000000000000004</v>
      </c>
      <c r="G34" s="33">
        <v>0.8</v>
      </c>
      <c r="H34" s="33" t="s">
        <v>574</v>
      </c>
      <c r="I34" s="33" t="s">
        <v>575</v>
      </c>
      <c r="J34" s="34" t="s">
        <v>576</v>
      </c>
      <c r="K34" s="22"/>
      <c r="L34" s="22"/>
      <c r="M34" s="22"/>
      <c r="N34" s="22"/>
      <c r="O34" s="22"/>
      <c r="P34" s="22"/>
    </row>
    <row r="35" spans="1:16" ht="39" customHeight="1" x14ac:dyDescent="0.15">
      <c r="A35" s="22"/>
      <c r="B35" s="35"/>
      <c r="C35" s="1218" t="s">
        <v>577</v>
      </c>
      <c r="D35" s="1219"/>
      <c r="E35" s="1220"/>
      <c r="F35" s="36">
        <v>4.5999999999999996</v>
      </c>
      <c r="G35" s="37">
        <v>3.68</v>
      </c>
      <c r="H35" s="37">
        <v>3.65</v>
      </c>
      <c r="I35" s="37">
        <v>5.0999999999999996</v>
      </c>
      <c r="J35" s="38">
        <v>5.76</v>
      </c>
      <c r="K35" s="22"/>
      <c r="L35" s="22"/>
      <c r="M35" s="22"/>
      <c r="N35" s="22"/>
      <c r="O35" s="22"/>
      <c r="P35" s="22"/>
    </row>
    <row r="36" spans="1:16" ht="39" customHeight="1" x14ac:dyDescent="0.15">
      <c r="A36" s="22"/>
      <c r="B36" s="35"/>
      <c r="C36" s="1218" t="s">
        <v>578</v>
      </c>
      <c r="D36" s="1219"/>
      <c r="E36" s="1220"/>
      <c r="F36" s="36">
        <v>2.89</v>
      </c>
      <c r="G36" s="37">
        <v>3.16</v>
      </c>
      <c r="H36" s="37">
        <v>3.5</v>
      </c>
      <c r="I36" s="37">
        <v>3.6</v>
      </c>
      <c r="J36" s="38">
        <v>2.16</v>
      </c>
      <c r="K36" s="22"/>
      <c r="L36" s="22"/>
      <c r="M36" s="22"/>
      <c r="N36" s="22"/>
      <c r="O36" s="22"/>
      <c r="P36" s="22"/>
    </row>
    <row r="37" spans="1:16" ht="39" customHeight="1" x14ac:dyDescent="0.15">
      <c r="A37" s="22"/>
      <c r="B37" s="35"/>
      <c r="C37" s="1218" t="s">
        <v>579</v>
      </c>
      <c r="D37" s="1219"/>
      <c r="E37" s="1220"/>
      <c r="F37" s="36">
        <v>0.48</v>
      </c>
      <c r="G37" s="37">
        <v>0.66</v>
      </c>
      <c r="H37" s="37">
        <v>1.17</v>
      </c>
      <c r="I37" s="37">
        <v>1.33</v>
      </c>
      <c r="J37" s="38">
        <v>1.69</v>
      </c>
      <c r="K37" s="22"/>
      <c r="L37" s="22"/>
      <c r="M37" s="22"/>
      <c r="N37" s="22"/>
      <c r="O37" s="22"/>
      <c r="P37" s="22"/>
    </row>
    <row r="38" spans="1:16" ht="39" customHeight="1" x14ac:dyDescent="0.15">
      <c r="A38" s="22"/>
      <c r="B38" s="35"/>
      <c r="C38" s="1218" t="s">
        <v>580</v>
      </c>
      <c r="D38" s="1219"/>
      <c r="E38" s="1220"/>
      <c r="F38" s="36">
        <v>0.28999999999999998</v>
      </c>
      <c r="G38" s="37">
        <v>0.02</v>
      </c>
      <c r="H38" s="37">
        <v>0.03</v>
      </c>
      <c r="I38" s="37">
        <v>0.63</v>
      </c>
      <c r="J38" s="38">
        <v>1.4</v>
      </c>
      <c r="K38" s="22"/>
      <c r="L38" s="22"/>
      <c r="M38" s="22"/>
      <c r="N38" s="22"/>
      <c r="O38" s="22"/>
      <c r="P38" s="22"/>
    </row>
    <row r="39" spans="1:16" ht="39" customHeight="1" x14ac:dyDescent="0.15">
      <c r="A39" s="22"/>
      <c r="B39" s="35"/>
      <c r="C39" s="1218" t="s">
        <v>581</v>
      </c>
      <c r="D39" s="1219"/>
      <c r="E39" s="1220"/>
      <c r="F39" s="36">
        <v>0.06</v>
      </c>
      <c r="G39" s="37">
        <v>0.05</v>
      </c>
      <c r="H39" s="37">
        <v>0.06</v>
      </c>
      <c r="I39" s="37">
        <v>7.0000000000000007E-2</v>
      </c>
      <c r="J39" s="38">
        <v>7.0000000000000007E-2</v>
      </c>
      <c r="K39" s="22"/>
      <c r="L39" s="22"/>
      <c r="M39" s="22"/>
      <c r="N39" s="22"/>
      <c r="O39" s="22"/>
      <c r="P39" s="22"/>
    </row>
    <row r="40" spans="1:16" ht="39" customHeight="1" x14ac:dyDescent="0.15">
      <c r="A40" s="22"/>
      <c r="B40" s="35"/>
      <c r="C40" s="1218" t="s">
        <v>582</v>
      </c>
      <c r="D40" s="1219"/>
      <c r="E40" s="1220"/>
      <c r="F40" s="36" t="s">
        <v>523</v>
      </c>
      <c r="G40" s="37">
        <v>0.01</v>
      </c>
      <c r="H40" s="37">
        <v>0.03</v>
      </c>
      <c r="I40" s="37">
        <v>0.01</v>
      </c>
      <c r="J40" s="38">
        <v>0.01</v>
      </c>
      <c r="K40" s="22"/>
      <c r="L40" s="22"/>
      <c r="M40" s="22"/>
      <c r="N40" s="22"/>
      <c r="O40" s="22"/>
      <c r="P40" s="22"/>
    </row>
    <row r="41" spans="1:16" ht="39" customHeight="1" x14ac:dyDescent="0.15">
      <c r="A41" s="22"/>
      <c r="B41" s="35"/>
      <c r="C41" s="1218" t="s">
        <v>583</v>
      </c>
      <c r="D41" s="1219"/>
      <c r="E41" s="1220"/>
      <c r="F41" s="36">
        <v>0.02</v>
      </c>
      <c r="G41" s="37">
        <v>0.02</v>
      </c>
      <c r="H41" s="37">
        <v>0</v>
      </c>
      <c r="I41" s="37">
        <v>0.01</v>
      </c>
      <c r="J41" s="38">
        <v>0.01</v>
      </c>
      <c r="K41" s="22"/>
      <c r="L41" s="22"/>
      <c r="M41" s="22"/>
      <c r="N41" s="22"/>
      <c r="O41" s="22"/>
      <c r="P41" s="22"/>
    </row>
    <row r="42" spans="1:16" ht="39" customHeight="1" x14ac:dyDescent="0.15">
      <c r="A42" s="22"/>
      <c r="B42" s="39"/>
      <c r="C42" s="1218" t="s">
        <v>584</v>
      </c>
      <c r="D42" s="1219"/>
      <c r="E42" s="1220"/>
      <c r="F42" s="36" t="s">
        <v>523</v>
      </c>
      <c r="G42" s="37" t="s">
        <v>523</v>
      </c>
      <c r="H42" s="37" t="s">
        <v>523</v>
      </c>
      <c r="I42" s="37" t="s">
        <v>523</v>
      </c>
      <c r="J42" s="38" t="s">
        <v>523</v>
      </c>
      <c r="K42" s="22"/>
      <c r="L42" s="22"/>
      <c r="M42" s="22"/>
      <c r="N42" s="22"/>
      <c r="O42" s="22"/>
      <c r="P42" s="22"/>
    </row>
    <row r="43" spans="1:16" ht="39" customHeight="1" thickBot="1" x14ac:dyDescent="0.2">
      <c r="A43" s="22"/>
      <c r="B43" s="40"/>
      <c r="C43" s="1221" t="s">
        <v>585</v>
      </c>
      <c r="D43" s="1222"/>
      <c r="E43" s="1223"/>
      <c r="F43" s="41">
        <v>0</v>
      </c>
      <c r="G43" s="42">
        <v>0</v>
      </c>
      <c r="H43" s="42">
        <v>0</v>
      </c>
      <c r="I43" s="42">
        <v>0.28999999999999998</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dD+LuAiE8szlhCm5LRwEN3m6dZw5AaweMvjgkbyNObTrk3DHKeZlu8wUShPTwoe5/G8AiQ5ctaUqjOWQNaBNA==" saltValue="3NxXFtjm0Ku4O2L2OLBq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3568</v>
      </c>
      <c r="L45" s="60">
        <v>3574</v>
      </c>
      <c r="M45" s="60">
        <v>3644</v>
      </c>
      <c r="N45" s="60">
        <v>3679</v>
      </c>
      <c r="O45" s="61">
        <v>3705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523</v>
      </c>
      <c r="L46" s="64" t="s">
        <v>523</v>
      </c>
      <c r="M46" s="64" t="s">
        <v>523</v>
      </c>
      <c r="N46" s="64" t="s">
        <v>523</v>
      </c>
      <c r="O46" s="65" t="s">
        <v>523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523</v>
      </c>
      <c r="L47" s="64" t="s">
        <v>523</v>
      </c>
      <c r="M47" s="64" t="s">
        <v>523</v>
      </c>
      <c r="N47" s="64" t="s">
        <v>523</v>
      </c>
      <c r="O47" s="65" t="s">
        <v>523</v>
      </c>
      <c r="P47" s="48"/>
      <c r="Q47" s="48"/>
      <c r="R47" s="48"/>
      <c r="S47" s="48"/>
      <c r="T47" s="48"/>
      <c r="U47" s="48"/>
    </row>
    <row r="48" spans="1:21" ht="30.75" customHeight="1" x14ac:dyDescent="0.15">
      <c r="A48" s="48"/>
      <c r="B48" s="1236"/>
      <c r="C48" s="1237"/>
      <c r="D48" s="62"/>
      <c r="E48" s="1228" t="s">
        <v>15</v>
      </c>
      <c r="F48" s="1228"/>
      <c r="G48" s="1228"/>
      <c r="H48" s="1228"/>
      <c r="I48" s="1228"/>
      <c r="J48" s="1229"/>
      <c r="K48" s="63">
        <v>1292</v>
      </c>
      <c r="L48" s="64">
        <v>1271</v>
      </c>
      <c r="M48" s="64">
        <v>1272</v>
      </c>
      <c r="N48" s="64">
        <v>1399</v>
      </c>
      <c r="O48" s="65">
        <v>1357</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523</v>
      </c>
      <c r="L49" s="64" t="s">
        <v>523</v>
      </c>
      <c r="M49" s="64" t="s">
        <v>523</v>
      </c>
      <c r="N49" s="64" t="s">
        <v>523</v>
      </c>
      <c r="O49" s="65" t="s">
        <v>523</v>
      </c>
      <c r="P49" s="48"/>
      <c r="Q49" s="48"/>
      <c r="R49" s="48"/>
      <c r="S49" s="48"/>
      <c r="T49" s="48"/>
      <c r="U49" s="48"/>
    </row>
    <row r="50" spans="1:21" ht="30.75" customHeight="1" x14ac:dyDescent="0.15">
      <c r="A50" s="48"/>
      <c r="B50" s="1236"/>
      <c r="C50" s="1237"/>
      <c r="D50" s="62"/>
      <c r="E50" s="1228" t="s">
        <v>17</v>
      </c>
      <c r="F50" s="1228"/>
      <c r="G50" s="1228"/>
      <c r="H50" s="1228"/>
      <c r="I50" s="1228"/>
      <c r="J50" s="1229"/>
      <c r="K50" s="63">
        <v>65</v>
      </c>
      <c r="L50" s="64">
        <v>57</v>
      </c>
      <c r="M50" s="64">
        <v>52</v>
      </c>
      <c r="N50" s="64">
        <v>47</v>
      </c>
      <c r="O50" s="65">
        <v>44</v>
      </c>
      <c r="P50" s="48"/>
      <c r="Q50" s="48"/>
      <c r="R50" s="48"/>
      <c r="S50" s="48"/>
      <c r="T50" s="48"/>
      <c r="U50" s="48"/>
    </row>
    <row r="51" spans="1:21" ht="30.75" customHeight="1" x14ac:dyDescent="0.15">
      <c r="A51" s="48"/>
      <c r="B51" s="1238"/>
      <c r="C51" s="1239"/>
      <c r="D51" s="66"/>
      <c r="E51" s="1228" t="s">
        <v>18</v>
      </c>
      <c r="F51" s="1228"/>
      <c r="G51" s="1228"/>
      <c r="H51" s="1228"/>
      <c r="I51" s="1228"/>
      <c r="J51" s="1229"/>
      <c r="K51" s="63">
        <v>3</v>
      </c>
      <c r="L51" s="64">
        <v>2</v>
      </c>
      <c r="M51" s="64">
        <v>1</v>
      </c>
      <c r="N51" s="64">
        <v>2</v>
      </c>
      <c r="O51" s="65">
        <v>3</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3148</v>
      </c>
      <c r="L52" s="64">
        <v>3217</v>
      </c>
      <c r="M52" s="64">
        <v>3255</v>
      </c>
      <c r="N52" s="64">
        <v>3270</v>
      </c>
      <c r="O52" s="65">
        <v>3318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1780</v>
      </c>
      <c r="L53" s="69">
        <v>1687</v>
      </c>
      <c r="M53" s="69">
        <v>1714</v>
      </c>
      <c r="N53" s="69">
        <v>1857</v>
      </c>
      <c r="O53" s="70">
        <v>1791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shKFxt/d0JlzrWcyrlztnhOdoHFEn7nPoSFfaP/Dqky5UK+lMfViYrAHerTCF/9jmhOJzScCi2rLZCM9zYrqw==" saltValue="hI99JB4b48S2H3LjklqDm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8" zoomScaleNormal="68"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565</v>
      </c>
      <c r="J40" s="79" t="s">
        <v>566</v>
      </c>
      <c r="K40" s="79" t="s">
        <v>567</v>
      </c>
      <c r="L40" s="79" t="s">
        <v>568</v>
      </c>
      <c r="M40" s="80" t="s">
        <v>569</v>
      </c>
    </row>
    <row r="41" spans="2:13" ht="27.75" customHeight="1" x14ac:dyDescent="0.15">
      <c r="B41" s="1254" t="s">
        <v>24</v>
      </c>
      <c r="C41" s="1255"/>
      <c r="D41" s="81"/>
      <c r="E41" s="1256" t="s">
        <v>25</v>
      </c>
      <c r="F41" s="1256"/>
      <c r="G41" s="1256"/>
      <c r="H41" s="1257"/>
      <c r="I41" s="82">
        <v>30593</v>
      </c>
      <c r="J41" s="83">
        <v>31538</v>
      </c>
      <c r="K41" s="83">
        <v>33329</v>
      </c>
      <c r="L41" s="83">
        <v>37554</v>
      </c>
      <c r="M41" s="84">
        <v>38479</v>
      </c>
    </row>
    <row r="42" spans="2:13" ht="27.75" customHeight="1" x14ac:dyDescent="0.15">
      <c r="B42" s="1244"/>
      <c r="C42" s="1245"/>
      <c r="D42" s="85"/>
      <c r="E42" s="1248" t="s">
        <v>26</v>
      </c>
      <c r="F42" s="1248"/>
      <c r="G42" s="1248"/>
      <c r="H42" s="1249"/>
      <c r="I42" s="86">
        <v>451</v>
      </c>
      <c r="J42" s="87">
        <v>395</v>
      </c>
      <c r="K42" s="87">
        <v>342</v>
      </c>
      <c r="L42" s="87">
        <v>296</v>
      </c>
      <c r="M42" s="88">
        <v>253</v>
      </c>
    </row>
    <row r="43" spans="2:13" ht="27.75" customHeight="1" x14ac:dyDescent="0.15">
      <c r="B43" s="1244"/>
      <c r="C43" s="1245"/>
      <c r="D43" s="85"/>
      <c r="E43" s="1248" t="s">
        <v>27</v>
      </c>
      <c r="F43" s="1248"/>
      <c r="G43" s="1248"/>
      <c r="H43" s="1249"/>
      <c r="I43" s="86">
        <v>18980</v>
      </c>
      <c r="J43" s="87">
        <v>18948</v>
      </c>
      <c r="K43" s="87">
        <v>18752</v>
      </c>
      <c r="L43" s="87">
        <v>19204</v>
      </c>
      <c r="M43" s="88">
        <v>18509</v>
      </c>
    </row>
    <row r="44" spans="2:13" ht="27.75" customHeight="1" x14ac:dyDescent="0.15">
      <c r="B44" s="1244"/>
      <c r="C44" s="1245"/>
      <c r="D44" s="85"/>
      <c r="E44" s="1248" t="s">
        <v>28</v>
      </c>
      <c r="F44" s="1248"/>
      <c r="G44" s="1248"/>
      <c r="H44" s="1249"/>
      <c r="I44" s="86" t="s">
        <v>523</v>
      </c>
      <c r="J44" s="87" t="s">
        <v>523</v>
      </c>
      <c r="K44" s="87" t="s">
        <v>523</v>
      </c>
      <c r="L44" s="87" t="s">
        <v>523</v>
      </c>
      <c r="M44" s="88" t="s">
        <v>523</v>
      </c>
    </row>
    <row r="45" spans="2:13" ht="27.75" customHeight="1" x14ac:dyDescent="0.15">
      <c r="B45" s="1244"/>
      <c r="C45" s="1245"/>
      <c r="D45" s="85"/>
      <c r="E45" s="1248" t="s">
        <v>29</v>
      </c>
      <c r="F45" s="1248"/>
      <c r="G45" s="1248"/>
      <c r="H45" s="1249"/>
      <c r="I45" s="86">
        <v>5241</v>
      </c>
      <c r="J45" s="87">
        <v>4981</v>
      </c>
      <c r="K45" s="87">
        <v>4753</v>
      </c>
      <c r="L45" s="87">
        <v>4755</v>
      </c>
      <c r="M45" s="88">
        <v>4605</v>
      </c>
    </row>
    <row r="46" spans="2:13" ht="27.75" customHeight="1" x14ac:dyDescent="0.15">
      <c r="B46" s="1244"/>
      <c r="C46" s="1245"/>
      <c r="D46" s="89"/>
      <c r="E46" s="1248" t="s">
        <v>30</v>
      </c>
      <c r="F46" s="1248"/>
      <c r="G46" s="1248"/>
      <c r="H46" s="1249"/>
      <c r="I46" s="86">
        <v>144</v>
      </c>
      <c r="J46" s="87">
        <v>127</v>
      </c>
      <c r="K46" s="87">
        <v>144</v>
      </c>
      <c r="L46" s="87">
        <v>94</v>
      </c>
      <c r="M46" s="88">
        <v>99</v>
      </c>
    </row>
    <row r="47" spans="2:13" ht="27.75" customHeight="1" x14ac:dyDescent="0.15">
      <c r="B47" s="1244"/>
      <c r="C47" s="1245"/>
      <c r="D47" s="90"/>
      <c r="E47" s="1258" t="s">
        <v>31</v>
      </c>
      <c r="F47" s="1259"/>
      <c r="G47" s="1259"/>
      <c r="H47" s="1260"/>
      <c r="I47" s="86" t="s">
        <v>523</v>
      </c>
      <c r="J47" s="87" t="s">
        <v>523</v>
      </c>
      <c r="K47" s="87" t="s">
        <v>523</v>
      </c>
      <c r="L47" s="87" t="s">
        <v>523</v>
      </c>
      <c r="M47" s="88" t="s">
        <v>523</v>
      </c>
    </row>
    <row r="48" spans="2:13" ht="27.75" customHeight="1" x14ac:dyDescent="0.15">
      <c r="B48" s="1244"/>
      <c r="C48" s="1245"/>
      <c r="D48" s="85"/>
      <c r="E48" s="1248" t="s">
        <v>32</v>
      </c>
      <c r="F48" s="1248"/>
      <c r="G48" s="1248"/>
      <c r="H48" s="1249"/>
      <c r="I48" s="86" t="s">
        <v>523</v>
      </c>
      <c r="J48" s="87" t="s">
        <v>523</v>
      </c>
      <c r="K48" s="87" t="s">
        <v>523</v>
      </c>
      <c r="L48" s="87" t="s">
        <v>523</v>
      </c>
      <c r="M48" s="88" t="s">
        <v>523</v>
      </c>
    </row>
    <row r="49" spans="2:13" ht="27.75" customHeight="1" x14ac:dyDescent="0.15">
      <c r="B49" s="1246"/>
      <c r="C49" s="1247"/>
      <c r="D49" s="85"/>
      <c r="E49" s="1248" t="s">
        <v>33</v>
      </c>
      <c r="F49" s="1248"/>
      <c r="G49" s="1248"/>
      <c r="H49" s="1249"/>
      <c r="I49" s="86" t="s">
        <v>523</v>
      </c>
      <c r="J49" s="87" t="s">
        <v>523</v>
      </c>
      <c r="K49" s="87" t="s">
        <v>523</v>
      </c>
      <c r="L49" s="87" t="s">
        <v>523</v>
      </c>
      <c r="M49" s="88" t="s">
        <v>523</v>
      </c>
    </row>
    <row r="50" spans="2:13" ht="27.75" customHeight="1" x14ac:dyDescent="0.15">
      <c r="B50" s="1242" t="s">
        <v>34</v>
      </c>
      <c r="C50" s="1243"/>
      <c r="D50" s="91"/>
      <c r="E50" s="1248" t="s">
        <v>35</v>
      </c>
      <c r="F50" s="1248"/>
      <c r="G50" s="1248"/>
      <c r="H50" s="1249"/>
      <c r="I50" s="86">
        <v>7990</v>
      </c>
      <c r="J50" s="87">
        <v>8161</v>
      </c>
      <c r="K50" s="87">
        <v>8767</v>
      </c>
      <c r="L50" s="87">
        <v>8057</v>
      </c>
      <c r="M50" s="88">
        <v>7195</v>
      </c>
    </row>
    <row r="51" spans="2:13" ht="27.75" customHeight="1" x14ac:dyDescent="0.15">
      <c r="B51" s="1244"/>
      <c r="C51" s="1245"/>
      <c r="D51" s="85"/>
      <c r="E51" s="1248" t="s">
        <v>36</v>
      </c>
      <c r="F51" s="1248"/>
      <c r="G51" s="1248"/>
      <c r="H51" s="1249"/>
      <c r="I51" s="86">
        <v>1139</v>
      </c>
      <c r="J51" s="87">
        <v>983</v>
      </c>
      <c r="K51" s="87">
        <v>846</v>
      </c>
      <c r="L51" s="87">
        <v>751</v>
      </c>
      <c r="M51" s="88">
        <v>621</v>
      </c>
    </row>
    <row r="52" spans="2:13" ht="27.75" customHeight="1" x14ac:dyDescent="0.15">
      <c r="B52" s="1246"/>
      <c r="C52" s="1247"/>
      <c r="D52" s="85"/>
      <c r="E52" s="1248" t="s">
        <v>37</v>
      </c>
      <c r="F52" s="1248"/>
      <c r="G52" s="1248"/>
      <c r="H52" s="1249"/>
      <c r="I52" s="86">
        <v>33506</v>
      </c>
      <c r="J52" s="87">
        <v>33998</v>
      </c>
      <c r="K52" s="87">
        <v>35533</v>
      </c>
      <c r="L52" s="87">
        <v>39146</v>
      </c>
      <c r="M52" s="88">
        <v>39633</v>
      </c>
    </row>
    <row r="53" spans="2:13" ht="27.75" customHeight="1" thickBot="1" x14ac:dyDescent="0.2">
      <c r="B53" s="1250" t="s">
        <v>38</v>
      </c>
      <c r="C53" s="1251"/>
      <c r="D53" s="92"/>
      <c r="E53" s="1252" t="s">
        <v>39</v>
      </c>
      <c r="F53" s="1252"/>
      <c r="G53" s="1252"/>
      <c r="H53" s="1253"/>
      <c r="I53" s="93">
        <v>12774</v>
      </c>
      <c r="J53" s="94">
        <v>12847</v>
      </c>
      <c r="K53" s="94">
        <v>12175</v>
      </c>
      <c r="L53" s="94">
        <v>13949</v>
      </c>
      <c r="M53" s="95">
        <v>14496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eN7hFEvqcOr1mHA5r4LYWy/Ag4zJP9Ss/sgS5/LNeTHFi0FmVF+waVdcpn8LSsgBt9QgjeQx/1jUuHI/b01cw==" saltValue="fmmS/a0wkMGN35fpae52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7" zoomScaleNormal="87"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567</v>
      </c>
      <c r="G54" s="104" t="s">
        <v>568</v>
      </c>
      <c r="H54" s="105" t="s">
        <v>569</v>
      </c>
    </row>
    <row r="55" spans="2:8" ht="52.5" customHeight="1" x14ac:dyDescent="0.15">
      <c r="B55" s="106"/>
      <c r="C55" s="1269" t="s">
        <v>42</v>
      </c>
      <c r="D55" s="1269"/>
      <c r="E55" s="1270"/>
      <c r="F55" s="107">
        <v>2266</v>
      </c>
      <c r="G55" s="107">
        <v>1838</v>
      </c>
      <c r="H55" s="108">
        <v>1714</v>
      </c>
    </row>
    <row r="56" spans="2:8" ht="52.5" customHeight="1" x14ac:dyDescent="0.15">
      <c r="B56" s="109"/>
      <c r="C56" s="1271" t="s">
        <v>43</v>
      </c>
      <c r="D56" s="1271"/>
      <c r="E56" s="1272"/>
      <c r="F56" s="110">
        <v>396</v>
      </c>
      <c r="G56" s="110">
        <v>396</v>
      </c>
      <c r="H56" s="111">
        <v>396</v>
      </c>
    </row>
    <row r="57" spans="2:8" ht="53.25" customHeight="1" x14ac:dyDescent="0.15">
      <c r="B57" s="109"/>
      <c r="C57" s="1273" t="s">
        <v>44</v>
      </c>
      <c r="D57" s="1273"/>
      <c r="E57" s="1274"/>
      <c r="F57" s="112">
        <v>6949</v>
      </c>
      <c r="G57" s="112">
        <v>6511</v>
      </c>
      <c r="H57" s="113">
        <v>5635</v>
      </c>
    </row>
    <row r="58" spans="2:8" ht="45.75" customHeight="1" x14ac:dyDescent="0.15">
      <c r="B58" s="114"/>
      <c r="C58" s="1261" t="s">
        <v>586</v>
      </c>
      <c r="D58" s="1262"/>
      <c r="E58" s="1263"/>
      <c r="F58" s="115">
        <v>1834</v>
      </c>
      <c r="G58" s="115">
        <v>1698</v>
      </c>
      <c r="H58" s="116">
        <v>1556</v>
      </c>
    </row>
    <row r="59" spans="2:8" ht="45.75" customHeight="1" x14ac:dyDescent="0.15">
      <c r="B59" s="114"/>
      <c r="C59" s="1261" t="s">
        <v>587</v>
      </c>
      <c r="D59" s="1262"/>
      <c r="E59" s="1263"/>
      <c r="F59" s="115">
        <v>1343</v>
      </c>
      <c r="G59" s="115">
        <v>1308</v>
      </c>
      <c r="H59" s="116">
        <v>1262</v>
      </c>
    </row>
    <row r="60" spans="2:8" ht="45.75" customHeight="1" x14ac:dyDescent="0.15">
      <c r="B60" s="114"/>
      <c r="C60" s="1261" t="s">
        <v>588</v>
      </c>
      <c r="D60" s="1262"/>
      <c r="E60" s="1263"/>
      <c r="F60" s="115">
        <v>1454</v>
      </c>
      <c r="G60" s="115">
        <v>1236</v>
      </c>
      <c r="H60" s="116">
        <v>871</v>
      </c>
    </row>
    <row r="61" spans="2:8" ht="45.75" customHeight="1" x14ac:dyDescent="0.15">
      <c r="B61" s="114"/>
      <c r="C61" s="1261" t="s">
        <v>589</v>
      </c>
      <c r="D61" s="1262"/>
      <c r="E61" s="1263"/>
      <c r="F61" s="115">
        <v>1387</v>
      </c>
      <c r="G61" s="115">
        <v>1191</v>
      </c>
      <c r="H61" s="116">
        <v>795</v>
      </c>
    </row>
    <row r="62" spans="2:8" ht="45.75" customHeight="1" thickBot="1" x14ac:dyDescent="0.2">
      <c r="B62" s="117"/>
      <c r="C62" s="1264" t="s">
        <v>590</v>
      </c>
      <c r="D62" s="1265"/>
      <c r="E62" s="1266"/>
      <c r="F62" s="118">
        <v>186</v>
      </c>
      <c r="G62" s="118">
        <v>454</v>
      </c>
      <c r="H62" s="119">
        <v>601</v>
      </c>
    </row>
    <row r="63" spans="2:8" ht="52.5" customHeight="1" thickBot="1" x14ac:dyDescent="0.2">
      <c r="B63" s="120"/>
      <c r="C63" s="1267" t="s">
        <v>45</v>
      </c>
      <c r="D63" s="1267"/>
      <c r="E63" s="1268"/>
      <c r="F63" s="121">
        <v>9611</v>
      </c>
      <c r="G63" s="121">
        <v>8746</v>
      </c>
      <c r="H63" s="122">
        <v>7745</v>
      </c>
    </row>
    <row r="64" spans="2:8" ht="15" customHeight="1" x14ac:dyDescent="0.15"/>
    <row r="65" ht="0" hidden="1" customHeight="1" x14ac:dyDescent="0.15"/>
    <row r="66" ht="0" hidden="1" customHeight="1" x14ac:dyDescent="0.15"/>
  </sheetData>
  <sheetProtection algorithmName="SHA-512" hashValue="PO1Hh5cG1rngbDvsWx3CSIlwOFLfKrraJ5Crc1uk4Bve9QROK0uNUljyJaQE4XCbvc46eg4NJDN18MzloHN7gQ==" saltValue="uVlJMjjJy4QOv8WZYILS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607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608</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565</v>
      </c>
      <c r="BQ50" s="1280"/>
      <c r="BR50" s="1280"/>
      <c r="BS50" s="1280"/>
      <c r="BT50" s="1280"/>
      <c r="BU50" s="1280"/>
      <c r="BV50" s="1280"/>
      <c r="BW50" s="1280"/>
      <c r="BX50" s="1280" t="s">
        <v>566</v>
      </c>
      <c r="BY50" s="1280"/>
      <c r="BZ50" s="1280"/>
      <c r="CA50" s="1280"/>
      <c r="CB50" s="1280"/>
      <c r="CC50" s="1280"/>
      <c r="CD50" s="1280"/>
      <c r="CE50" s="1280"/>
      <c r="CF50" s="1280" t="s">
        <v>567</v>
      </c>
      <c r="CG50" s="1280"/>
      <c r="CH50" s="1280"/>
      <c r="CI50" s="1280"/>
      <c r="CJ50" s="1280"/>
      <c r="CK50" s="1280"/>
      <c r="CL50" s="1280"/>
      <c r="CM50" s="1280"/>
      <c r="CN50" s="1280" t="s">
        <v>568</v>
      </c>
      <c r="CO50" s="1280"/>
      <c r="CP50" s="1280"/>
      <c r="CQ50" s="1280"/>
      <c r="CR50" s="1280"/>
      <c r="CS50" s="1280"/>
      <c r="CT50" s="1280"/>
      <c r="CU50" s="1280"/>
      <c r="CV50" s="1280" t="s">
        <v>569</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609</v>
      </c>
      <c r="AO51" s="1278"/>
      <c r="AP51" s="1278"/>
      <c r="AQ51" s="1278"/>
      <c r="AR51" s="1278"/>
      <c r="AS51" s="1278"/>
      <c r="AT51" s="1278"/>
      <c r="AU51" s="1278"/>
      <c r="AV51" s="1278"/>
      <c r="AW51" s="1278"/>
      <c r="AX51" s="1278"/>
      <c r="AY51" s="1278"/>
      <c r="AZ51" s="1278"/>
      <c r="BA51" s="1278"/>
      <c r="BB51" s="1278" t="s">
        <v>610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106.6</v>
      </c>
      <c r="CG51" s="1275"/>
      <c r="CH51" s="1275"/>
      <c r="CI51" s="1275"/>
      <c r="CJ51" s="1275"/>
      <c r="CK51" s="1275"/>
      <c r="CL51" s="1275"/>
      <c r="CM51" s="1275"/>
      <c r="CN51" s="1275">
        <v>124.2</v>
      </c>
      <c r="CO51" s="1275"/>
      <c r="CP51" s="1275"/>
      <c r="CQ51" s="1275"/>
      <c r="CR51" s="1275"/>
      <c r="CS51" s="1275"/>
      <c r="CT51" s="1275"/>
      <c r="CU51" s="1275"/>
      <c r="CV51" s="1275">
        <v>130.69999999999999</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611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57.5</v>
      </c>
      <c r="CG53" s="1275"/>
      <c r="CH53" s="1275"/>
      <c r="CI53" s="1275"/>
      <c r="CJ53" s="1275"/>
      <c r="CK53" s="1275"/>
      <c r="CL53" s="1275"/>
      <c r="CM53" s="1275"/>
      <c r="CN53" s="1275">
        <v>56.7</v>
      </c>
      <c r="CO53" s="1275"/>
      <c r="CP53" s="1275"/>
      <c r="CQ53" s="1275"/>
      <c r="CR53" s="1275"/>
      <c r="CS53" s="1275"/>
      <c r="CT53" s="1275"/>
      <c r="CU53" s="1275"/>
      <c r="CV53" s="1275">
        <v>54.2</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612</v>
      </c>
      <c r="AO55" s="1280"/>
      <c r="AP55" s="1280"/>
      <c r="AQ55" s="1280"/>
      <c r="AR55" s="1280"/>
      <c r="AS55" s="1280"/>
      <c r="AT55" s="1280"/>
      <c r="AU55" s="1280"/>
      <c r="AV55" s="1280"/>
      <c r="AW55" s="1280"/>
      <c r="AX55" s="1280"/>
      <c r="AY55" s="1280"/>
      <c r="AZ55" s="1280"/>
      <c r="BA55" s="1280"/>
      <c r="BB55" s="1278" t="s">
        <v>613</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32.799999999999997</v>
      </c>
      <c r="CG55" s="1275"/>
      <c r="CH55" s="1275"/>
      <c r="CI55" s="1275"/>
      <c r="CJ55" s="1275"/>
      <c r="CK55" s="1275"/>
      <c r="CL55" s="1275"/>
      <c r="CM55" s="1275"/>
      <c r="CN55" s="1275">
        <v>54.6</v>
      </c>
      <c r="CO55" s="1275"/>
      <c r="CP55" s="1275"/>
      <c r="CQ55" s="1275"/>
      <c r="CR55" s="1275"/>
      <c r="CS55" s="1275"/>
      <c r="CT55" s="1275"/>
      <c r="CU55" s="1275"/>
      <c r="CV55" s="1275">
        <v>53.2</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611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58.6</v>
      </c>
      <c r="CG57" s="1275"/>
      <c r="CH57" s="1275"/>
      <c r="CI57" s="1275"/>
      <c r="CJ57" s="1275"/>
      <c r="CK57" s="1275"/>
      <c r="CL57" s="1275"/>
      <c r="CM57" s="1275"/>
      <c r="CN57" s="1275">
        <v>58.3</v>
      </c>
      <c r="CO57" s="1275"/>
      <c r="CP57" s="1275"/>
      <c r="CQ57" s="1275"/>
      <c r="CR57" s="1275"/>
      <c r="CS57" s="1275"/>
      <c r="CT57" s="1275"/>
      <c r="CU57" s="1275"/>
      <c r="CV57" s="1275">
        <v>58.8</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614</v>
      </c>
    </row>
    <row r="64" spans="1:109" x14ac:dyDescent="0.15">
      <c r="B64" s="374"/>
      <c r="G64" s="381"/>
      <c r="I64" s="394"/>
      <c r="J64" s="394"/>
      <c r="K64" s="394"/>
      <c r="L64" s="394"/>
      <c r="M64" s="394"/>
      <c r="N64" s="395"/>
      <c r="AM64" s="381"/>
      <c r="AN64" s="381" t="s">
        <v>606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615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608</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565</v>
      </c>
      <c r="BQ72" s="1280"/>
      <c r="BR72" s="1280"/>
      <c r="BS72" s="1280"/>
      <c r="BT72" s="1280"/>
      <c r="BU72" s="1280"/>
      <c r="BV72" s="1280"/>
      <c r="BW72" s="1280"/>
      <c r="BX72" s="1280" t="s">
        <v>566</v>
      </c>
      <c r="BY72" s="1280"/>
      <c r="BZ72" s="1280"/>
      <c r="CA72" s="1280"/>
      <c r="CB72" s="1280"/>
      <c r="CC72" s="1280"/>
      <c r="CD72" s="1280"/>
      <c r="CE72" s="1280"/>
      <c r="CF72" s="1280" t="s">
        <v>567</v>
      </c>
      <c r="CG72" s="1280"/>
      <c r="CH72" s="1280"/>
      <c r="CI72" s="1280"/>
      <c r="CJ72" s="1280"/>
      <c r="CK72" s="1280"/>
      <c r="CL72" s="1280"/>
      <c r="CM72" s="1280"/>
      <c r="CN72" s="1280" t="s">
        <v>568</v>
      </c>
      <c r="CO72" s="1280"/>
      <c r="CP72" s="1280"/>
      <c r="CQ72" s="1280"/>
      <c r="CR72" s="1280"/>
      <c r="CS72" s="1280"/>
      <c r="CT72" s="1280"/>
      <c r="CU72" s="1280"/>
      <c r="CV72" s="1280" t="s">
        <v>569</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609</v>
      </c>
      <c r="AO73" s="1278"/>
      <c r="AP73" s="1278"/>
      <c r="AQ73" s="1278"/>
      <c r="AR73" s="1278"/>
      <c r="AS73" s="1278"/>
      <c r="AT73" s="1278"/>
      <c r="AU73" s="1278"/>
      <c r="AV73" s="1278"/>
      <c r="AW73" s="1278"/>
      <c r="AX73" s="1278"/>
      <c r="AY73" s="1278"/>
      <c r="AZ73" s="1278"/>
      <c r="BA73" s="1278"/>
      <c r="BB73" s="1278" t="s">
        <v>613</v>
      </c>
      <c r="BC73" s="1278"/>
      <c r="BD73" s="1278"/>
      <c r="BE73" s="1278"/>
      <c r="BF73" s="1278"/>
      <c r="BG73" s="1278"/>
      <c r="BH73" s="1278"/>
      <c r="BI73" s="1278"/>
      <c r="BJ73" s="1278"/>
      <c r="BK73" s="1278"/>
      <c r="BL73" s="1278"/>
      <c r="BM73" s="1278"/>
      <c r="BN73" s="1278"/>
      <c r="BO73" s="1278"/>
      <c r="BP73" s="1275">
        <v>109.5</v>
      </c>
      <c r="BQ73" s="1275"/>
      <c r="BR73" s="1275"/>
      <c r="BS73" s="1275"/>
      <c r="BT73" s="1275"/>
      <c r="BU73" s="1275"/>
      <c r="BV73" s="1275"/>
      <c r="BW73" s="1275"/>
      <c r="BX73" s="1275">
        <v>113</v>
      </c>
      <c r="BY73" s="1275"/>
      <c r="BZ73" s="1275"/>
      <c r="CA73" s="1275"/>
      <c r="CB73" s="1275"/>
      <c r="CC73" s="1275"/>
      <c r="CD73" s="1275"/>
      <c r="CE73" s="1275"/>
      <c r="CF73" s="1275">
        <v>106.6</v>
      </c>
      <c r="CG73" s="1275"/>
      <c r="CH73" s="1275"/>
      <c r="CI73" s="1275"/>
      <c r="CJ73" s="1275"/>
      <c r="CK73" s="1275"/>
      <c r="CL73" s="1275"/>
      <c r="CM73" s="1275"/>
      <c r="CN73" s="1275">
        <v>124.2</v>
      </c>
      <c r="CO73" s="1275"/>
      <c r="CP73" s="1275"/>
      <c r="CQ73" s="1275"/>
      <c r="CR73" s="1275"/>
      <c r="CS73" s="1275"/>
      <c r="CT73" s="1275"/>
      <c r="CU73" s="1275"/>
      <c r="CV73" s="1275">
        <v>130.69999999999999</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616</v>
      </c>
      <c r="BC75" s="1278"/>
      <c r="BD75" s="1278"/>
      <c r="BE75" s="1278"/>
      <c r="BF75" s="1278"/>
      <c r="BG75" s="1278"/>
      <c r="BH75" s="1278"/>
      <c r="BI75" s="1278"/>
      <c r="BJ75" s="1278"/>
      <c r="BK75" s="1278"/>
      <c r="BL75" s="1278"/>
      <c r="BM75" s="1278"/>
      <c r="BN75" s="1278"/>
      <c r="BO75" s="1278"/>
      <c r="BP75" s="1275">
        <v>15.3</v>
      </c>
      <c r="BQ75" s="1275"/>
      <c r="BR75" s="1275"/>
      <c r="BS75" s="1275"/>
      <c r="BT75" s="1275"/>
      <c r="BU75" s="1275"/>
      <c r="BV75" s="1275"/>
      <c r="BW75" s="1275"/>
      <c r="BX75" s="1275">
        <v>15.1</v>
      </c>
      <c r="BY75" s="1275"/>
      <c r="BZ75" s="1275"/>
      <c r="CA75" s="1275"/>
      <c r="CB75" s="1275"/>
      <c r="CC75" s="1275"/>
      <c r="CD75" s="1275"/>
      <c r="CE75" s="1275"/>
      <c r="CF75" s="1275">
        <v>15</v>
      </c>
      <c r="CG75" s="1275"/>
      <c r="CH75" s="1275"/>
      <c r="CI75" s="1275"/>
      <c r="CJ75" s="1275"/>
      <c r="CK75" s="1275"/>
      <c r="CL75" s="1275"/>
      <c r="CM75" s="1275"/>
      <c r="CN75" s="1275">
        <v>15.4</v>
      </c>
      <c r="CO75" s="1275"/>
      <c r="CP75" s="1275"/>
      <c r="CQ75" s="1275"/>
      <c r="CR75" s="1275"/>
      <c r="CS75" s="1275"/>
      <c r="CT75" s="1275"/>
      <c r="CU75" s="1275"/>
      <c r="CV75" s="1275">
        <v>15.9</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612</v>
      </c>
      <c r="AO77" s="1280"/>
      <c r="AP77" s="1280"/>
      <c r="AQ77" s="1280"/>
      <c r="AR77" s="1280"/>
      <c r="AS77" s="1280"/>
      <c r="AT77" s="1280"/>
      <c r="AU77" s="1280"/>
      <c r="AV77" s="1280"/>
      <c r="AW77" s="1280"/>
      <c r="AX77" s="1280"/>
      <c r="AY77" s="1280"/>
      <c r="AZ77" s="1280"/>
      <c r="BA77" s="1280"/>
      <c r="BB77" s="1278" t="s">
        <v>610</v>
      </c>
      <c r="BC77" s="1278"/>
      <c r="BD77" s="1278"/>
      <c r="BE77" s="1278"/>
      <c r="BF77" s="1278"/>
      <c r="BG77" s="1278"/>
      <c r="BH77" s="1278"/>
      <c r="BI77" s="1278"/>
      <c r="BJ77" s="1278"/>
      <c r="BK77" s="1278"/>
      <c r="BL77" s="1278"/>
      <c r="BM77" s="1278"/>
      <c r="BN77" s="1278"/>
      <c r="BO77" s="1278"/>
      <c r="BP77" s="1275">
        <v>52.8</v>
      </c>
      <c r="BQ77" s="1275"/>
      <c r="BR77" s="1275"/>
      <c r="BS77" s="1275"/>
      <c r="BT77" s="1275"/>
      <c r="BU77" s="1275"/>
      <c r="BV77" s="1275"/>
      <c r="BW77" s="1275"/>
      <c r="BX77" s="1275">
        <v>48.6</v>
      </c>
      <c r="BY77" s="1275"/>
      <c r="BZ77" s="1275"/>
      <c r="CA77" s="1275"/>
      <c r="CB77" s="1275"/>
      <c r="CC77" s="1275"/>
      <c r="CD77" s="1275"/>
      <c r="CE77" s="1275"/>
      <c r="CF77" s="1275">
        <v>32.799999999999997</v>
      </c>
      <c r="CG77" s="1275"/>
      <c r="CH77" s="1275"/>
      <c r="CI77" s="1275"/>
      <c r="CJ77" s="1275"/>
      <c r="CK77" s="1275"/>
      <c r="CL77" s="1275"/>
      <c r="CM77" s="1275"/>
      <c r="CN77" s="1275">
        <v>54.6</v>
      </c>
      <c r="CO77" s="1275"/>
      <c r="CP77" s="1275"/>
      <c r="CQ77" s="1275"/>
      <c r="CR77" s="1275"/>
      <c r="CS77" s="1275"/>
      <c r="CT77" s="1275"/>
      <c r="CU77" s="1275"/>
      <c r="CV77" s="1275">
        <v>53.2</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617</v>
      </c>
      <c r="BC79" s="1278"/>
      <c r="BD79" s="1278"/>
      <c r="BE79" s="1278"/>
      <c r="BF79" s="1278"/>
      <c r="BG79" s="1278"/>
      <c r="BH79" s="1278"/>
      <c r="BI79" s="1278"/>
      <c r="BJ79" s="1278"/>
      <c r="BK79" s="1278"/>
      <c r="BL79" s="1278"/>
      <c r="BM79" s="1278"/>
      <c r="BN79" s="1278"/>
      <c r="BO79" s="1278"/>
      <c r="BP79" s="1275">
        <v>11.5</v>
      </c>
      <c r="BQ79" s="1275"/>
      <c r="BR79" s="1275"/>
      <c r="BS79" s="1275"/>
      <c r="BT79" s="1275"/>
      <c r="BU79" s="1275"/>
      <c r="BV79" s="1275"/>
      <c r="BW79" s="1275"/>
      <c r="BX79" s="1275">
        <v>10.4</v>
      </c>
      <c r="BY79" s="1275"/>
      <c r="BZ79" s="1275"/>
      <c r="CA79" s="1275"/>
      <c r="CB79" s="1275"/>
      <c r="CC79" s="1275"/>
      <c r="CD79" s="1275"/>
      <c r="CE79" s="1275"/>
      <c r="CF79" s="1275">
        <v>9.5</v>
      </c>
      <c r="CG79" s="1275"/>
      <c r="CH79" s="1275"/>
      <c r="CI79" s="1275"/>
      <c r="CJ79" s="1275"/>
      <c r="CK79" s="1275"/>
      <c r="CL79" s="1275"/>
      <c r="CM79" s="1275"/>
      <c r="CN79" s="1275">
        <v>10</v>
      </c>
      <c r="CO79" s="1275"/>
      <c r="CP79" s="1275"/>
      <c r="CQ79" s="1275"/>
      <c r="CR79" s="1275"/>
      <c r="CS79" s="1275"/>
      <c r="CT79" s="1275"/>
      <c r="CU79" s="1275"/>
      <c r="CV79" s="1275">
        <v>9.8000000000000007</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yUe8G7Kq5nHxLkBu89ROUwmVp/iPIRWrLkEOeXDCrp+SDFWQlEIqo3ggcpM1g7znEh8mh2MWhwEV6W0VE6KPg==" saltValue="HNrtWk54SMzurNX//6qW4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DBT/ULit+Zxe8crjLEbhLnD5cdtZV6CZapeik3zreLm0HScXLf5XcScm3oW0lRwl1sOx1n00lKaq/8bNsNMNw==" saltValue="QvVE+sKrSehmlSBkiuKb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1LiON+kK9sci7z8U20gpjwPM7d0UO7xEP8DZcm/blZEKN4dixU+oIygQSUmx2ZyOtt1SSMVIKPm4Lfj+PA2Qw==" saltValue="ijuN6VwfsRpwzl2X2eGS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562</v>
      </c>
      <c r="G2" s="136"/>
      <c r="H2" s="137"/>
    </row>
    <row r="3" spans="1:8" x14ac:dyDescent="0.15">
      <c r="A3" s="133" t="s">
        <v>555</v>
      </c>
      <c r="B3" s="138"/>
      <c r="C3" s="139"/>
      <c r="D3" s="140">
        <v>134422</v>
      </c>
      <c r="E3" s="141"/>
      <c r="F3" s="142">
        <v>84389</v>
      </c>
      <c r="G3" s="143"/>
      <c r="H3" s="144"/>
    </row>
    <row r="4" spans="1:8" x14ac:dyDescent="0.15">
      <c r="A4" s="145"/>
      <c r="B4" s="146"/>
      <c r="C4" s="147"/>
      <c r="D4" s="148">
        <v>47559</v>
      </c>
      <c r="E4" s="149"/>
      <c r="F4" s="150">
        <v>44339</v>
      </c>
      <c r="G4" s="151"/>
      <c r="H4" s="152"/>
    </row>
    <row r="5" spans="1:8" x14ac:dyDescent="0.15">
      <c r="A5" s="133" t="s">
        <v>557</v>
      </c>
      <c r="B5" s="138"/>
      <c r="C5" s="139"/>
      <c r="D5" s="140">
        <v>107463</v>
      </c>
      <c r="E5" s="141"/>
      <c r="F5" s="142">
        <v>83623</v>
      </c>
      <c r="G5" s="143"/>
      <c r="H5" s="144"/>
    </row>
    <row r="6" spans="1:8" x14ac:dyDescent="0.15">
      <c r="A6" s="145"/>
      <c r="B6" s="146"/>
      <c r="C6" s="147"/>
      <c r="D6" s="148">
        <v>82373</v>
      </c>
      <c r="E6" s="149"/>
      <c r="F6" s="150">
        <v>48787</v>
      </c>
      <c r="G6" s="151"/>
      <c r="H6" s="152"/>
    </row>
    <row r="7" spans="1:8" x14ac:dyDescent="0.15">
      <c r="A7" s="133" t="s">
        <v>558</v>
      </c>
      <c r="B7" s="138"/>
      <c r="C7" s="139"/>
      <c r="D7" s="140">
        <v>136026</v>
      </c>
      <c r="E7" s="141"/>
      <c r="F7" s="142">
        <v>87974</v>
      </c>
      <c r="G7" s="143"/>
      <c r="H7" s="144"/>
    </row>
    <row r="8" spans="1:8" x14ac:dyDescent="0.15">
      <c r="A8" s="145"/>
      <c r="B8" s="146"/>
      <c r="C8" s="147"/>
      <c r="D8" s="148">
        <v>107136</v>
      </c>
      <c r="E8" s="149"/>
      <c r="F8" s="150">
        <v>48183</v>
      </c>
      <c r="G8" s="151"/>
      <c r="H8" s="152"/>
    </row>
    <row r="9" spans="1:8" x14ac:dyDescent="0.15">
      <c r="A9" s="133" t="s">
        <v>559</v>
      </c>
      <c r="B9" s="138"/>
      <c r="C9" s="139"/>
      <c r="D9" s="140">
        <v>209938</v>
      </c>
      <c r="E9" s="141"/>
      <c r="F9" s="142">
        <v>83280</v>
      </c>
      <c r="G9" s="143"/>
      <c r="H9" s="144"/>
    </row>
    <row r="10" spans="1:8" x14ac:dyDescent="0.15">
      <c r="A10" s="145"/>
      <c r="B10" s="146"/>
      <c r="C10" s="147"/>
      <c r="D10" s="148">
        <v>170628</v>
      </c>
      <c r="E10" s="149"/>
      <c r="F10" s="150">
        <v>43123</v>
      </c>
      <c r="G10" s="151"/>
      <c r="H10" s="152"/>
    </row>
    <row r="11" spans="1:8" x14ac:dyDescent="0.15">
      <c r="A11" s="133" t="s">
        <v>560</v>
      </c>
      <c r="B11" s="138"/>
      <c r="C11" s="139"/>
      <c r="D11" s="140">
        <v>144115</v>
      </c>
      <c r="E11" s="141"/>
      <c r="F11" s="142">
        <v>88968</v>
      </c>
      <c r="G11" s="143"/>
      <c r="H11" s="144"/>
    </row>
    <row r="12" spans="1:8" x14ac:dyDescent="0.15">
      <c r="A12" s="145"/>
      <c r="B12" s="146"/>
      <c r="C12" s="153"/>
      <c r="D12" s="148">
        <v>109815</v>
      </c>
      <c r="E12" s="149"/>
      <c r="F12" s="150">
        <v>45482</v>
      </c>
      <c r="G12" s="151"/>
      <c r="H12" s="152"/>
    </row>
    <row r="13" spans="1:8" x14ac:dyDescent="0.15">
      <c r="A13" s="133"/>
      <c r="B13" s="138"/>
      <c r="C13" s="154"/>
      <c r="D13" s="155">
        <v>146393</v>
      </c>
      <c r="E13" s="156"/>
      <c r="F13" s="157">
        <v>85647</v>
      </c>
      <c r="G13" s="158"/>
      <c r="H13" s="144"/>
    </row>
    <row r="14" spans="1:8" x14ac:dyDescent="0.15">
      <c r="A14" s="145"/>
      <c r="B14" s="146"/>
      <c r="C14" s="147"/>
      <c r="D14" s="148">
        <v>103502</v>
      </c>
      <c r="E14" s="149"/>
      <c r="F14" s="150">
        <v>45983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2.88</v>
      </c>
      <c r="C19" s="159">
        <f>ROUND(VALUE(SUBSTITUTE(実質収支比率等に係る経年分析!G$48,"▲","-")),2)</f>
        <v>3.16</v>
      </c>
      <c r="D19" s="159">
        <f>ROUND(VALUE(SUBSTITUTE(実質収支比率等に係る経年分析!H$48,"▲","-")),2)</f>
        <v>3.51</v>
      </c>
      <c r="E19" s="159">
        <f>ROUND(VALUE(SUBSTITUTE(実質収支比率等に係る経年分析!I$48,"▲","-")),2)</f>
        <v>3.6</v>
      </c>
      <c r="F19" s="159">
        <f>ROUND(VALUE(SUBSTITUTE(実質収支比率等に係る経年分析!J$48,"▲","-")),2)</f>
        <v>2.17</v>
      </c>
    </row>
    <row r="20" spans="1:11" x14ac:dyDescent="0.15">
      <c r="A20" s="159" t="s">
        <v>49</v>
      </c>
      <c r="B20" s="159">
        <f>ROUND(VALUE(SUBSTITUTE(実質収支比率等に係る経年分析!F$47,"▲","-")),2)</f>
        <v>12.97</v>
      </c>
      <c r="C20" s="159">
        <f>ROUND(VALUE(SUBSTITUTE(実質収支比率等に係る経年分析!G$47,"▲","-")),2)</f>
        <v>15.28</v>
      </c>
      <c r="D20" s="159">
        <f>ROUND(VALUE(SUBSTITUTE(実質収支比率等に係る経年分析!H$47,"▲","-")),2)</f>
        <v>15.57</v>
      </c>
      <c r="E20" s="159">
        <f>ROUND(VALUE(SUBSTITUTE(実質収支比率等に係る経年分析!I$47,"▲","-")),2)</f>
        <v>12.78</v>
      </c>
      <c r="F20" s="159">
        <f>ROUND(VALUE(SUBSTITUTE(実質収支比率等に係る経年分析!J$47,"▲","-")),2)</f>
        <v>11.98</v>
      </c>
    </row>
    <row r="21" spans="1:11" x14ac:dyDescent="0.15">
      <c r="A21" s="159" t="s">
        <v>50</v>
      </c>
      <c r="B21" s="159">
        <f>IF(ISNUMBER(VALUE(SUBSTITUTE(実質収支比率等に係る経年分析!F$49,"▲","-"))),ROUND(VALUE(SUBSTITUTE(実質収支比率等に係る経年分析!F$49,"▲","-")),2),NA())</f>
        <v>-0.34</v>
      </c>
      <c r="C21" s="159">
        <f>IF(ISNUMBER(VALUE(SUBSTITUTE(実質収支比率等に係る経年分析!G$49,"▲","-"))),ROUND(VALUE(SUBSTITUTE(実質収支比率等に係る経年分析!G$49,"▲","-")),2),NA())</f>
        <v>2.33</v>
      </c>
      <c r="D21" s="159">
        <f>IF(ISNUMBER(VALUE(SUBSTITUTE(実質収支比率等に係る経年分析!H$49,"▲","-"))),ROUND(VALUE(SUBSTITUTE(実質収支比率等に係る経年分析!H$49,"▲","-")),2),NA())</f>
        <v>0.76</v>
      </c>
      <c r="E21" s="159">
        <f>IF(ISNUMBER(VALUE(SUBSTITUTE(実質収支比率等に係る経年分析!I$49,"▲","-"))),ROUND(VALUE(SUBSTITUTE(実質収支比率等に係る経年分析!I$49,"▲","-")),2),NA())</f>
        <v>-2.92</v>
      </c>
      <c r="F21" s="159">
        <f>IF(ISNUMBER(VALUE(SUBSTITUTE(実質収支比率等に係る経年分析!J$49,"▲","-"))),ROUND(VALUE(SUBSTITUTE(実質収支比率等に係る経年分析!J$49,"▲","-")),2),NA())</f>
        <v>-2.33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0.28999999999999998</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電気事業特別会計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x14ac:dyDescent="0.15">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0.28999999999999998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1.69</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3.16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2.16</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4.5999999999999996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3.68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3.65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5.0999999999999996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5.76</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0.55000000000000004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0.8</v>
      </c>
      <c r="F36" s="160">
        <f>IF(ROUND(VALUE(SUBSTITUTE(連結実質赤字比率に係る赤字・黒字の構成分析!H$34,"▲", "-")), 2) &lt; 0, ABS(ROUND(VALUE(SUBSTITUTE(連結実質赤字比率に係る赤字・黒字の構成分析!H$34,"▲", "-")), 2)), NA())</f>
        <v>0.87</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0.97</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2.08</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3148</v>
      </c>
      <c r="E42" s="161"/>
      <c r="F42" s="161"/>
      <c r="G42" s="161">
        <f>'実質公債費比率（分子）の構造'!L$52</f>
        <v>3217</v>
      </c>
      <c r="H42" s="161"/>
      <c r="I42" s="161"/>
      <c r="J42" s="161">
        <f>'実質公債費比率（分子）の構造'!M$52</f>
        <v>3255</v>
      </c>
      <c r="K42" s="161"/>
      <c r="L42" s="161"/>
      <c r="M42" s="161">
        <f>'実質公債費比率（分子）の構造'!N$52</f>
        <v>3270</v>
      </c>
      <c r="N42" s="161"/>
      <c r="O42" s="161"/>
      <c r="P42" s="161">
        <f>'実質公債費比率（分子）の構造'!O$52</f>
        <v>3318</v>
      </c>
    </row>
    <row r="43" spans="1:16" x14ac:dyDescent="0.15">
      <c r="A43" s="161" t="s">
        <v>58</v>
      </c>
      <c r="B43" s="161">
        <f>'実質公債費比率（分子）の構造'!K$51</f>
        <v>3</v>
      </c>
      <c r="C43" s="161"/>
      <c r="D43" s="161"/>
      <c r="E43" s="161">
        <f>'実質公債費比率（分子）の構造'!L$51</f>
        <v>2</v>
      </c>
      <c r="F43" s="161"/>
      <c r="G43" s="161"/>
      <c r="H43" s="161">
        <f>'実質公債費比率（分子）の構造'!M$51</f>
        <v>1</v>
      </c>
      <c r="I43" s="161"/>
      <c r="J43" s="161"/>
      <c r="K43" s="161">
        <f>'実質公債費比率（分子）の構造'!N$51</f>
        <v>2</v>
      </c>
      <c r="L43" s="161"/>
      <c r="M43" s="161"/>
      <c r="N43" s="161">
        <f>'実質公債費比率（分子）の構造'!O$51</f>
        <v>3</v>
      </c>
      <c r="O43" s="161"/>
      <c r="P43" s="161"/>
    </row>
    <row r="44" spans="1:16" x14ac:dyDescent="0.15">
      <c r="A44" s="161" t="s">
        <v>59</v>
      </c>
      <c r="B44" s="161">
        <f>'実質公債費比率（分子）の構造'!K$50</f>
        <v>65</v>
      </c>
      <c r="C44" s="161"/>
      <c r="D44" s="161"/>
      <c r="E44" s="161">
        <f>'実質公債費比率（分子）の構造'!L$50</f>
        <v>57</v>
      </c>
      <c r="F44" s="161"/>
      <c r="G44" s="161"/>
      <c r="H44" s="161">
        <f>'実質公債費比率（分子）の構造'!M$50</f>
        <v>52</v>
      </c>
      <c r="I44" s="161"/>
      <c r="J44" s="161"/>
      <c r="K44" s="161">
        <f>'実質公債費比率（分子）の構造'!N$50</f>
        <v>47</v>
      </c>
      <c r="L44" s="161"/>
      <c r="M44" s="161"/>
      <c r="N44" s="161">
        <f>'実質公債費比率（分子）の構造'!O$50</f>
        <v>44</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1292</v>
      </c>
      <c r="C46" s="161"/>
      <c r="D46" s="161"/>
      <c r="E46" s="161">
        <f>'実質公債費比率（分子）の構造'!L$48</f>
        <v>1271</v>
      </c>
      <c r="F46" s="161"/>
      <c r="G46" s="161"/>
      <c r="H46" s="161">
        <f>'実質公債費比率（分子）の構造'!M$48</f>
        <v>1272</v>
      </c>
      <c r="I46" s="161"/>
      <c r="J46" s="161"/>
      <c r="K46" s="161">
        <f>'実質公債費比率（分子）の構造'!N$48</f>
        <v>1399</v>
      </c>
      <c r="L46" s="161"/>
      <c r="M46" s="161"/>
      <c r="N46" s="161">
        <f>'実質公債費比率（分子）の構造'!O$48</f>
        <v>1357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3568</v>
      </c>
      <c r="C49" s="161"/>
      <c r="D49" s="161"/>
      <c r="E49" s="161">
        <f>'実質公債費比率（分子）の構造'!L$45</f>
        <v>3574</v>
      </c>
      <c r="F49" s="161"/>
      <c r="G49" s="161"/>
      <c r="H49" s="161">
        <f>'実質公債費比率（分子）の構造'!M$45</f>
        <v>3644</v>
      </c>
      <c r="I49" s="161"/>
      <c r="J49" s="161"/>
      <c r="K49" s="161">
        <f>'実質公債費比率（分子）の構造'!N$45</f>
        <v>3679</v>
      </c>
      <c r="L49" s="161"/>
      <c r="M49" s="161"/>
      <c r="N49" s="161">
        <f>'実質公債費比率（分子）の構造'!O$45</f>
        <v>3705</v>
      </c>
      <c r="O49" s="161"/>
      <c r="P49" s="161"/>
    </row>
    <row r="50" spans="1:16" x14ac:dyDescent="0.15">
      <c r="A50" s="161" t="s">
        <v>65</v>
      </c>
      <c r="B50" s="161" t="e">
        <f>NA()</f>
        <v>#N/A</v>
      </c>
      <c r="C50" s="161">
        <f>IF(ISNUMBER('実質公債費比率（分子）の構造'!K$53),'実質公債費比率（分子）の構造'!K$53,NA())</f>
        <v>1780</v>
      </c>
      <c r="D50" s="161" t="e">
        <f>NA()</f>
        <v>#N/A</v>
      </c>
      <c r="E50" s="161" t="e">
        <f>NA()</f>
        <v>#N/A</v>
      </c>
      <c r="F50" s="161">
        <f>IF(ISNUMBER('実質公債費比率（分子）の構造'!L$53),'実質公債費比率（分子）の構造'!L$53,NA())</f>
        <v>1687</v>
      </c>
      <c r="G50" s="161" t="e">
        <f>NA()</f>
        <v>#N/A</v>
      </c>
      <c r="H50" s="161" t="e">
        <f>NA()</f>
        <v>#N/A</v>
      </c>
      <c r="I50" s="161">
        <f>IF(ISNUMBER('実質公債費比率（分子）の構造'!M$53),'実質公債費比率（分子）の構造'!M$53,NA())</f>
        <v>1714</v>
      </c>
      <c r="J50" s="161" t="e">
        <f>NA()</f>
        <v>#N/A</v>
      </c>
      <c r="K50" s="161" t="e">
        <f>NA()</f>
        <v>#N/A</v>
      </c>
      <c r="L50" s="161">
        <f>IF(ISNUMBER('実質公債費比率（分子）の構造'!N$53),'実質公債費比率（分子）の構造'!N$53,NA())</f>
        <v>1857</v>
      </c>
      <c r="M50" s="161" t="e">
        <f>NA()</f>
        <v>#N/A</v>
      </c>
      <c r="N50" s="161" t="e">
        <f>NA()</f>
        <v>#N/A</v>
      </c>
      <c r="O50" s="161">
        <f>IF(ISNUMBER('実質公債費比率（分子）の構造'!O$53),'実質公債費比率（分子）の構造'!O$53,NA())</f>
        <v>1791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33506</v>
      </c>
      <c r="E56" s="160"/>
      <c r="F56" s="160"/>
      <c r="G56" s="160">
        <f>'将来負担比率（分子）の構造'!J$52</f>
        <v>33998</v>
      </c>
      <c r="H56" s="160"/>
      <c r="I56" s="160"/>
      <c r="J56" s="160">
        <f>'将来負担比率（分子）の構造'!K$52</f>
        <v>35533</v>
      </c>
      <c r="K56" s="160"/>
      <c r="L56" s="160"/>
      <c r="M56" s="160">
        <f>'将来負担比率（分子）の構造'!L$52</f>
        <v>39146</v>
      </c>
      <c r="N56" s="160"/>
      <c r="O56" s="160"/>
      <c r="P56" s="160">
        <f>'将来負担比率（分子）の構造'!M$52</f>
        <v>39633</v>
      </c>
    </row>
    <row r="57" spans="1:16" x14ac:dyDescent="0.15">
      <c r="A57" s="160" t="s">
        <v>36</v>
      </c>
      <c r="B57" s="160"/>
      <c r="C57" s="160"/>
      <c r="D57" s="160">
        <f>'将来負担比率（分子）の構造'!I$51</f>
        <v>1139</v>
      </c>
      <c r="E57" s="160"/>
      <c r="F57" s="160"/>
      <c r="G57" s="160">
        <f>'将来負担比率（分子）の構造'!J$51</f>
        <v>983</v>
      </c>
      <c r="H57" s="160"/>
      <c r="I57" s="160"/>
      <c r="J57" s="160">
        <f>'将来負担比率（分子）の構造'!K$51</f>
        <v>846</v>
      </c>
      <c r="K57" s="160"/>
      <c r="L57" s="160"/>
      <c r="M57" s="160">
        <f>'将来負担比率（分子）の構造'!L$51</f>
        <v>751</v>
      </c>
      <c r="N57" s="160"/>
      <c r="O57" s="160"/>
      <c r="P57" s="160">
        <f>'将来負担比率（分子）の構造'!M$51</f>
        <v>621</v>
      </c>
    </row>
    <row r="58" spans="1:16" x14ac:dyDescent="0.15">
      <c r="A58" s="160" t="s">
        <v>35</v>
      </c>
      <c r="B58" s="160"/>
      <c r="C58" s="160"/>
      <c r="D58" s="160">
        <f>'将来負担比率（分子）の構造'!I$50</f>
        <v>7990</v>
      </c>
      <c r="E58" s="160"/>
      <c r="F58" s="160"/>
      <c r="G58" s="160">
        <f>'将来負担比率（分子）の構造'!J$50</f>
        <v>8161</v>
      </c>
      <c r="H58" s="160"/>
      <c r="I58" s="160"/>
      <c r="J58" s="160">
        <f>'将来負担比率（分子）の構造'!K$50</f>
        <v>8767</v>
      </c>
      <c r="K58" s="160"/>
      <c r="L58" s="160"/>
      <c r="M58" s="160">
        <f>'将来負担比率（分子）の構造'!L$50</f>
        <v>8057</v>
      </c>
      <c r="N58" s="160"/>
      <c r="O58" s="160"/>
      <c r="P58" s="160">
        <f>'将来負担比率（分子）の構造'!M$50</f>
        <v>7195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144</v>
      </c>
      <c r="C61" s="160"/>
      <c r="D61" s="160"/>
      <c r="E61" s="160">
        <f>'将来負担比率（分子）の構造'!J$46</f>
        <v>127</v>
      </c>
      <c r="F61" s="160"/>
      <c r="G61" s="160"/>
      <c r="H61" s="160">
        <f>'将来負担比率（分子）の構造'!K$46</f>
        <v>144</v>
      </c>
      <c r="I61" s="160"/>
      <c r="J61" s="160"/>
      <c r="K61" s="160">
        <f>'将来負担比率（分子）の構造'!L$46</f>
        <v>94</v>
      </c>
      <c r="L61" s="160"/>
      <c r="M61" s="160"/>
      <c r="N61" s="160">
        <f>'将来負担比率（分子）の構造'!M$46</f>
        <v>99</v>
      </c>
      <c r="O61" s="160"/>
      <c r="P61" s="160"/>
    </row>
    <row r="62" spans="1:16" x14ac:dyDescent="0.15">
      <c r="A62" s="160" t="s">
        <v>29</v>
      </c>
      <c r="B62" s="160">
        <f>'将来負担比率（分子）の構造'!I$45</f>
        <v>5241</v>
      </c>
      <c r="C62" s="160"/>
      <c r="D62" s="160"/>
      <c r="E62" s="160">
        <f>'将来負担比率（分子）の構造'!J$45</f>
        <v>4981</v>
      </c>
      <c r="F62" s="160"/>
      <c r="G62" s="160"/>
      <c r="H62" s="160">
        <f>'将来負担比率（分子）の構造'!K$45</f>
        <v>4753</v>
      </c>
      <c r="I62" s="160"/>
      <c r="J62" s="160"/>
      <c r="K62" s="160">
        <f>'将来負担比率（分子）の構造'!L$45</f>
        <v>4755</v>
      </c>
      <c r="L62" s="160"/>
      <c r="M62" s="160"/>
      <c r="N62" s="160">
        <f>'将来負担比率（分子）の構造'!M$45</f>
        <v>4605</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18980</v>
      </c>
      <c r="C64" s="160"/>
      <c r="D64" s="160"/>
      <c r="E64" s="160">
        <f>'将来負担比率（分子）の構造'!J$43</f>
        <v>18948</v>
      </c>
      <c r="F64" s="160"/>
      <c r="G64" s="160"/>
      <c r="H64" s="160">
        <f>'将来負担比率（分子）の構造'!K$43</f>
        <v>18752</v>
      </c>
      <c r="I64" s="160"/>
      <c r="J64" s="160"/>
      <c r="K64" s="160">
        <f>'将来負担比率（分子）の構造'!L$43</f>
        <v>19204</v>
      </c>
      <c r="L64" s="160"/>
      <c r="M64" s="160"/>
      <c r="N64" s="160">
        <f>'将来負担比率（分子）の構造'!M$43</f>
        <v>18509</v>
      </c>
      <c r="O64" s="160"/>
      <c r="P64" s="160"/>
    </row>
    <row r="65" spans="1:16" x14ac:dyDescent="0.15">
      <c r="A65" s="160" t="s">
        <v>26</v>
      </c>
      <c r="B65" s="160">
        <f>'将来負担比率（分子）の構造'!I$42</f>
        <v>451</v>
      </c>
      <c r="C65" s="160"/>
      <c r="D65" s="160"/>
      <c r="E65" s="160">
        <f>'将来負担比率（分子）の構造'!J$42</f>
        <v>395</v>
      </c>
      <c r="F65" s="160"/>
      <c r="G65" s="160"/>
      <c r="H65" s="160">
        <f>'将来負担比率（分子）の構造'!K$42</f>
        <v>342</v>
      </c>
      <c r="I65" s="160"/>
      <c r="J65" s="160"/>
      <c r="K65" s="160">
        <f>'将来負担比率（分子）の構造'!L$42</f>
        <v>296</v>
      </c>
      <c r="L65" s="160"/>
      <c r="M65" s="160"/>
      <c r="N65" s="160">
        <f>'将来負担比率（分子）の構造'!M$42</f>
        <v>253</v>
      </c>
      <c r="O65" s="160"/>
      <c r="P65" s="160"/>
    </row>
    <row r="66" spans="1:16" x14ac:dyDescent="0.15">
      <c r="A66" s="160" t="s">
        <v>25</v>
      </c>
      <c r="B66" s="160">
        <f>'将来負担比率（分子）の構造'!I$41</f>
        <v>30593</v>
      </c>
      <c r="C66" s="160"/>
      <c r="D66" s="160"/>
      <c r="E66" s="160">
        <f>'将来負担比率（分子）の構造'!J$41</f>
        <v>31538</v>
      </c>
      <c r="F66" s="160"/>
      <c r="G66" s="160"/>
      <c r="H66" s="160">
        <f>'将来負担比率（分子）の構造'!K$41</f>
        <v>33329</v>
      </c>
      <c r="I66" s="160"/>
      <c r="J66" s="160"/>
      <c r="K66" s="160">
        <f>'将来負担比率（分子）の構造'!L$41</f>
        <v>37554</v>
      </c>
      <c r="L66" s="160"/>
      <c r="M66" s="160"/>
      <c r="N66" s="160">
        <f>'将来負担比率（分子）の構造'!M$41</f>
        <v>38479</v>
      </c>
      <c r="O66" s="160"/>
      <c r="P66" s="160"/>
    </row>
    <row r="67" spans="1:16" x14ac:dyDescent="0.15">
      <c r="A67" s="160" t="s">
        <v>69</v>
      </c>
      <c r="B67" s="160" t="e">
        <f>NA()</f>
        <v>#N/A</v>
      </c>
      <c r="C67" s="160">
        <f>IF(ISNUMBER('将来負担比率（分子）の構造'!I$53), IF('将来負担比率（分子）の構造'!I$53 &lt; 0, 0, '将来負担比率（分子）の構造'!I$53), NA())</f>
        <v>12774</v>
      </c>
      <c r="D67" s="160" t="e">
        <f>NA()</f>
        <v>#N/A</v>
      </c>
      <c r="E67" s="160" t="e">
        <f>NA()</f>
        <v>#N/A</v>
      </c>
      <c r="F67" s="160">
        <f>IF(ISNUMBER('将来負担比率（分子）の構造'!J$53), IF('将来負担比率（分子）の構造'!J$53 &lt; 0, 0, '将来負担比率（分子）の構造'!J$53), NA())</f>
        <v>12847</v>
      </c>
      <c r="G67" s="160" t="e">
        <f>NA()</f>
        <v>#N/A</v>
      </c>
      <c r="H67" s="160" t="e">
        <f>NA()</f>
        <v>#N/A</v>
      </c>
      <c r="I67" s="160">
        <f>IF(ISNUMBER('将来負担比率（分子）の構造'!K$53), IF('将来負担比率（分子）の構造'!K$53 &lt; 0, 0, '将来負担比率（分子）の構造'!K$53), NA())</f>
        <v>12175</v>
      </c>
      <c r="J67" s="160" t="e">
        <f>NA()</f>
        <v>#N/A</v>
      </c>
      <c r="K67" s="160" t="e">
        <f>NA()</f>
        <v>#N/A</v>
      </c>
      <c r="L67" s="160">
        <f>IF(ISNUMBER('将来負担比率（分子）の構造'!L$53), IF('将来負担比率（分子）の構造'!L$53 &lt; 0, 0, '将来負担比率（分子）の構造'!L$53), NA())</f>
        <v>13949</v>
      </c>
      <c r="M67" s="160" t="e">
        <f>NA()</f>
        <v>#N/A</v>
      </c>
      <c r="N67" s="160" t="e">
        <f>NA()</f>
        <v>#N/A</v>
      </c>
      <c r="O67" s="160">
        <f>IF(ISNUMBER('将来負担比率（分子）の構造'!M$53), IF('将来負担比率（分子）の構造'!M$53 &lt; 0, 0, '将来負担比率（分子）の構造'!M$53), NA())</f>
        <v>14496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2266</v>
      </c>
      <c r="C72" s="164">
        <f>基金残高に係る経年分析!G55</f>
        <v>1838</v>
      </c>
      <c r="D72" s="164">
        <f>基金残高に係る経年分析!H55</f>
        <v>1714</v>
      </c>
    </row>
    <row r="73" spans="1:16" x14ac:dyDescent="0.15">
      <c r="A73" s="163" t="s">
        <v>72</v>
      </c>
      <c r="B73" s="164">
        <f>基金残高に係る経年分析!F56</f>
        <v>396</v>
      </c>
      <c r="C73" s="164">
        <f>基金残高に係る経年分析!G56</f>
        <v>396</v>
      </c>
      <c r="D73" s="164">
        <f>基金残高に係る経年分析!H56</f>
        <v>396</v>
      </c>
    </row>
    <row r="74" spans="1:16" x14ac:dyDescent="0.15">
      <c r="A74" s="163" t="s">
        <v>73</v>
      </c>
      <c r="B74" s="164">
        <f>基金残高に係る経年分析!F57</f>
        <v>6949</v>
      </c>
      <c r="C74" s="164">
        <f>基金残高に係る経年分析!G57</f>
        <v>6511</v>
      </c>
      <c r="D74" s="164">
        <f>基金残高に係る経年分析!H57</f>
        <v>5635</v>
      </c>
    </row>
  </sheetData>
  <sheetProtection algorithmName="SHA-512" hashValue="y9t06XLv8GKkCSdfVjxK1mwzM46Lj4nSpFCzV0Gwmcs+ToAl8FyHN37yUjXD7PxCmxryc15UejSp7C3JB7OLSw==" saltValue="d+WG9xeTD1E6i6mZuyQ5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223</v>
      </c>
      <c r="C5" s="741"/>
      <c r="D5" s="741"/>
      <c r="E5" s="741"/>
      <c r="F5" s="741"/>
      <c r="G5" s="741"/>
      <c r="H5" s="741"/>
      <c r="I5" s="741"/>
      <c r="J5" s="741"/>
      <c r="K5" s="741"/>
      <c r="L5" s="741"/>
      <c r="M5" s="741"/>
      <c r="N5" s="741"/>
      <c r="O5" s="741"/>
      <c r="P5" s="741"/>
      <c r="Q5" s="742"/>
      <c r="R5" s="706">
        <v>5304264</v>
      </c>
      <c r="S5" s="707"/>
      <c r="T5" s="707"/>
      <c r="U5" s="707"/>
      <c r="V5" s="707"/>
      <c r="W5" s="707"/>
      <c r="X5" s="707"/>
      <c r="Y5" s="753"/>
      <c r="Z5" s="771">
        <v>19</v>
      </c>
      <c r="AA5" s="771"/>
      <c r="AB5" s="771"/>
      <c r="AC5" s="771"/>
      <c r="AD5" s="772">
        <v>5304264</v>
      </c>
      <c r="AE5" s="772"/>
      <c r="AF5" s="772"/>
      <c r="AG5" s="772"/>
      <c r="AH5" s="772"/>
      <c r="AI5" s="772"/>
      <c r="AJ5" s="772"/>
      <c r="AK5" s="772"/>
      <c r="AL5" s="754">
        <v>37.299999999999997</v>
      </c>
      <c r="AM5" s="723"/>
      <c r="AN5" s="723"/>
      <c r="AO5" s="755"/>
      <c r="AP5" s="740" t="s">
        <v>224</v>
      </c>
      <c r="AQ5" s="741"/>
      <c r="AR5" s="741"/>
      <c r="AS5" s="741"/>
      <c r="AT5" s="741"/>
      <c r="AU5" s="741"/>
      <c r="AV5" s="741"/>
      <c r="AW5" s="741"/>
      <c r="AX5" s="741"/>
      <c r="AY5" s="741"/>
      <c r="AZ5" s="741"/>
      <c r="BA5" s="741"/>
      <c r="BB5" s="741"/>
      <c r="BC5" s="741"/>
      <c r="BD5" s="741"/>
      <c r="BE5" s="741"/>
      <c r="BF5" s="742"/>
      <c r="BG5" s="641">
        <v>5301142</v>
      </c>
      <c r="BH5" s="644"/>
      <c r="BI5" s="644"/>
      <c r="BJ5" s="644"/>
      <c r="BK5" s="644"/>
      <c r="BL5" s="644"/>
      <c r="BM5" s="644"/>
      <c r="BN5" s="645"/>
      <c r="BO5" s="703">
        <v>99.9</v>
      </c>
      <c r="BP5" s="703"/>
      <c r="BQ5" s="703"/>
      <c r="BR5" s="703"/>
      <c r="BS5" s="704">
        <v>421225</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x14ac:dyDescent="0.15">
      <c r="B6" s="638" t="s">
        <v>228</v>
      </c>
      <c r="C6" s="639"/>
      <c r="D6" s="639"/>
      <c r="E6" s="639"/>
      <c r="F6" s="639"/>
      <c r="G6" s="639"/>
      <c r="H6" s="639"/>
      <c r="I6" s="639"/>
      <c r="J6" s="639"/>
      <c r="K6" s="639"/>
      <c r="L6" s="639"/>
      <c r="M6" s="639"/>
      <c r="N6" s="639"/>
      <c r="O6" s="639"/>
      <c r="P6" s="639"/>
      <c r="Q6" s="640"/>
      <c r="R6" s="641">
        <v>233740</v>
      </c>
      <c r="S6" s="644"/>
      <c r="T6" s="644"/>
      <c r="U6" s="644"/>
      <c r="V6" s="644"/>
      <c r="W6" s="644"/>
      <c r="X6" s="644"/>
      <c r="Y6" s="645"/>
      <c r="Z6" s="703">
        <v>0.8</v>
      </c>
      <c r="AA6" s="703"/>
      <c r="AB6" s="703"/>
      <c r="AC6" s="703"/>
      <c r="AD6" s="704">
        <v>233740</v>
      </c>
      <c r="AE6" s="704"/>
      <c r="AF6" s="704"/>
      <c r="AG6" s="704"/>
      <c r="AH6" s="704"/>
      <c r="AI6" s="704"/>
      <c r="AJ6" s="704"/>
      <c r="AK6" s="704"/>
      <c r="AL6" s="646">
        <v>1.6</v>
      </c>
      <c r="AM6" s="647"/>
      <c r="AN6" s="647"/>
      <c r="AO6" s="705"/>
      <c r="AP6" s="638" t="s">
        <v>229</v>
      </c>
      <c r="AQ6" s="639"/>
      <c r="AR6" s="639"/>
      <c r="AS6" s="639"/>
      <c r="AT6" s="639"/>
      <c r="AU6" s="639"/>
      <c r="AV6" s="639"/>
      <c r="AW6" s="639"/>
      <c r="AX6" s="639"/>
      <c r="AY6" s="639"/>
      <c r="AZ6" s="639"/>
      <c r="BA6" s="639"/>
      <c r="BB6" s="639"/>
      <c r="BC6" s="639"/>
      <c r="BD6" s="639"/>
      <c r="BE6" s="639"/>
      <c r="BF6" s="640"/>
      <c r="BG6" s="641">
        <v>5301142</v>
      </c>
      <c r="BH6" s="644"/>
      <c r="BI6" s="644"/>
      <c r="BJ6" s="644"/>
      <c r="BK6" s="644"/>
      <c r="BL6" s="644"/>
      <c r="BM6" s="644"/>
      <c r="BN6" s="645"/>
      <c r="BO6" s="703">
        <v>99.9</v>
      </c>
      <c r="BP6" s="703"/>
      <c r="BQ6" s="703"/>
      <c r="BR6" s="703"/>
      <c r="BS6" s="704">
        <v>421225</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198116</v>
      </c>
      <c r="CS6" s="644"/>
      <c r="CT6" s="644"/>
      <c r="CU6" s="644"/>
      <c r="CV6" s="644"/>
      <c r="CW6" s="644"/>
      <c r="CX6" s="644"/>
      <c r="CY6" s="645"/>
      <c r="CZ6" s="754">
        <v>0.7</v>
      </c>
      <c r="DA6" s="723"/>
      <c r="DB6" s="723"/>
      <c r="DC6" s="757"/>
      <c r="DD6" s="649" t="s">
        <v>231</v>
      </c>
      <c r="DE6" s="644"/>
      <c r="DF6" s="644"/>
      <c r="DG6" s="644"/>
      <c r="DH6" s="644"/>
      <c r="DI6" s="644"/>
      <c r="DJ6" s="644"/>
      <c r="DK6" s="644"/>
      <c r="DL6" s="644"/>
      <c r="DM6" s="644"/>
      <c r="DN6" s="644"/>
      <c r="DO6" s="644"/>
      <c r="DP6" s="645"/>
      <c r="DQ6" s="649">
        <v>198116</v>
      </c>
      <c r="DR6" s="644"/>
      <c r="DS6" s="644"/>
      <c r="DT6" s="644"/>
      <c r="DU6" s="644"/>
      <c r="DV6" s="644"/>
      <c r="DW6" s="644"/>
      <c r="DX6" s="644"/>
      <c r="DY6" s="644"/>
      <c r="DZ6" s="644"/>
      <c r="EA6" s="644"/>
      <c r="EB6" s="644"/>
      <c r="EC6" s="684"/>
    </row>
    <row r="7" spans="2:143" ht="11.25" customHeight="1" x14ac:dyDescent="0.15">
      <c r="B7" s="638" t="s">
        <v>232</v>
      </c>
      <c r="C7" s="639"/>
      <c r="D7" s="639"/>
      <c r="E7" s="639"/>
      <c r="F7" s="639"/>
      <c r="G7" s="639"/>
      <c r="H7" s="639"/>
      <c r="I7" s="639"/>
      <c r="J7" s="639"/>
      <c r="K7" s="639"/>
      <c r="L7" s="639"/>
      <c r="M7" s="639"/>
      <c r="N7" s="639"/>
      <c r="O7" s="639"/>
      <c r="P7" s="639"/>
      <c r="Q7" s="640"/>
      <c r="R7" s="641">
        <v>11495</v>
      </c>
      <c r="S7" s="644"/>
      <c r="T7" s="644"/>
      <c r="U7" s="644"/>
      <c r="V7" s="644"/>
      <c r="W7" s="644"/>
      <c r="X7" s="644"/>
      <c r="Y7" s="645"/>
      <c r="Z7" s="703">
        <v>0</v>
      </c>
      <c r="AA7" s="703"/>
      <c r="AB7" s="703"/>
      <c r="AC7" s="703"/>
      <c r="AD7" s="704">
        <v>11495</v>
      </c>
      <c r="AE7" s="704"/>
      <c r="AF7" s="704"/>
      <c r="AG7" s="704"/>
      <c r="AH7" s="704"/>
      <c r="AI7" s="704"/>
      <c r="AJ7" s="704"/>
      <c r="AK7" s="704"/>
      <c r="AL7" s="646">
        <v>0.1</v>
      </c>
      <c r="AM7" s="647"/>
      <c r="AN7" s="647"/>
      <c r="AO7" s="705"/>
      <c r="AP7" s="638" t="s">
        <v>233</v>
      </c>
      <c r="AQ7" s="639"/>
      <c r="AR7" s="639"/>
      <c r="AS7" s="639"/>
      <c r="AT7" s="639"/>
      <c r="AU7" s="639"/>
      <c r="AV7" s="639"/>
      <c r="AW7" s="639"/>
      <c r="AX7" s="639"/>
      <c r="AY7" s="639"/>
      <c r="AZ7" s="639"/>
      <c r="BA7" s="639"/>
      <c r="BB7" s="639"/>
      <c r="BC7" s="639"/>
      <c r="BD7" s="639"/>
      <c r="BE7" s="639"/>
      <c r="BF7" s="640"/>
      <c r="BG7" s="641">
        <v>2014996</v>
      </c>
      <c r="BH7" s="644"/>
      <c r="BI7" s="644"/>
      <c r="BJ7" s="644"/>
      <c r="BK7" s="644"/>
      <c r="BL7" s="644"/>
      <c r="BM7" s="644"/>
      <c r="BN7" s="645"/>
      <c r="BO7" s="703">
        <v>38</v>
      </c>
      <c r="BP7" s="703"/>
      <c r="BQ7" s="703"/>
      <c r="BR7" s="703"/>
      <c r="BS7" s="704">
        <v>63513</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4627340</v>
      </c>
      <c r="CS7" s="644"/>
      <c r="CT7" s="644"/>
      <c r="CU7" s="644"/>
      <c r="CV7" s="644"/>
      <c r="CW7" s="644"/>
      <c r="CX7" s="644"/>
      <c r="CY7" s="645"/>
      <c r="CZ7" s="703">
        <v>16.8</v>
      </c>
      <c r="DA7" s="703"/>
      <c r="DB7" s="703"/>
      <c r="DC7" s="703"/>
      <c r="DD7" s="649">
        <v>1678610</v>
      </c>
      <c r="DE7" s="644"/>
      <c r="DF7" s="644"/>
      <c r="DG7" s="644"/>
      <c r="DH7" s="644"/>
      <c r="DI7" s="644"/>
      <c r="DJ7" s="644"/>
      <c r="DK7" s="644"/>
      <c r="DL7" s="644"/>
      <c r="DM7" s="644"/>
      <c r="DN7" s="644"/>
      <c r="DO7" s="644"/>
      <c r="DP7" s="645"/>
      <c r="DQ7" s="649">
        <v>2127870</v>
      </c>
      <c r="DR7" s="644"/>
      <c r="DS7" s="644"/>
      <c r="DT7" s="644"/>
      <c r="DU7" s="644"/>
      <c r="DV7" s="644"/>
      <c r="DW7" s="644"/>
      <c r="DX7" s="644"/>
      <c r="DY7" s="644"/>
      <c r="DZ7" s="644"/>
      <c r="EA7" s="644"/>
      <c r="EB7" s="644"/>
      <c r="EC7" s="684"/>
    </row>
    <row r="8" spans="2:143" ht="11.25" customHeight="1" x14ac:dyDescent="0.15">
      <c r="B8" s="638" t="s">
        <v>235</v>
      </c>
      <c r="C8" s="639"/>
      <c r="D8" s="639"/>
      <c r="E8" s="639"/>
      <c r="F8" s="639"/>
      <c r="G8" s="639"/>
      <c r="H8" s="639"/>
      <c r="I8" s="639"/>
      <c r="J8" s="639"/>
      <c r="K8" s="639"/>
      <c r="L8" s="639"/>
      <c r="M8" s="639"/>
      <c r="N8" s="639"/>
      <c r="O8" s="639"/>
      <c r="P8" s="639"/>
      <c r="Q8" s="640"/>
      <c r="R8" s="641">
        <v>16423</v>
      </c>
      <c r="S8" s="644"/>
      <c r="T8" s="644"/>
      <c r="U8" s="644"/>
      <c r="V8" s="644"/>
      <c r="W8" s="644"/>
      <c r="X8" s="644"/>
      <c r="Y8" s="645"/>
      <c r="Z8" s="703">
        <v>0.1</v>
      </c>
      <c r="AA8" s="703"/>
      <c r="AB8" s="703"/>
      <c r="AC8" s="703"/>
      <c r="AD8" s="704">
        <v>16423</v>
      </c>
      <c r="AE8" s="704"/>
      <c r="AF8" s="704"/>
      <c r="AG8" s="704"/>
      <c r="AH8" s="704"/>
      <c r="AI8" s="704"/>
      <c r="AJ8" s="704"/>
      <c r="AK8" s="704"/>
      <c r="AL8" s="646">
        <v>0.1</v>
      </c>
      <c r="AM8" s="647"/>
      <c r="AN8" s="647"/>
      <c r="AO8" s="705"/>
      <c r="AP8" s="638" t="s">
        <v>236</v>
      </c>
      <c r="AQ8" s="639"/>
      <c r="AR8" s="639"/>
      <c r="AS8" s="639"/>
      <c r="AT8" s="639"/>
      <c r="AU8" s="639"/>
      <c r="AV8" s="639"/>
      <c r="AW8" s="639"/>
      <c r="AX8" s="639"/>
      <c r="AY8" s="639"/>
      <c r="AZ8" s="639"/>
      <c r="BA8" s="639"/>
      <c r="BB8" s="639"/>
      <c r="BC8" s="639"/>
      <c r="BD8" s="639"/>
      <c r="BE8" s="639"/>
      <c r="BF8" s="640"/>
      <c r="BG8" s="641">
        <v>68166</v>
      </c>
      <c r="BH8" s="644"/>
      <c r="BI8" s="644"/>
      <c r="BJ8" s="644"/>
      <c r="BK8" s="644"/>
      <c r="BL8" s="644"/>
      <c r="BM8" s="644"/>
      <c r="BN8" s="645"/>
      <c r="BO8" s="703">
        <v>1.3</v>
      </c>
      <c r="BP8" s="703"/>
      <c r="BQ8" s="703"/>
      <c r="BR8" s="703"/>
      <c r="BS8" s="649" t="s">
        <v>176</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6934222</v>
      </c>
      <c r="CS8" s="644"/>
      <c r="CT8" s="644"/>
      <c r="CU8" s="644"/>
      <c r="CV8" s="644"/>
      <c r="CW8" s="644"/>
      <c r="CX8" s="644"/>
      <c r="CY8" s="645"/>
      <c r="CZ8" s="703">
        <v>25.2</v>
      </c>
      <c r="DA8" s="703"/>
      <c r="DB8" s="703"/>
      <c r="DC8" s="703"/>
      <c r="DD8" s="649">
        <v>190285</v>
      </c>
      <c r="DE8" s="644"/>
      <c r="DF8" s="644"/>
      <c r="DG8" s="644"/>
      <c r="DH8" s="644"/>
      <c r="DI8" s="644"/>
      <c r="DJ8" s="644"/>
      <c r="DK8" s="644"/>
      <c r="DL8" s="644"/>
      <c r="DM8" s="644"/>
      <c r="DN8" s="644"/>
      <c r="DO8" s="644"/>
      <c r="DP8" s="645"/>
      <c r="DQ8" s="649">
        <v>3702630</v>
      </c>
      <c r="DR8" s="644"/>
      <c r="DS8" s="644"/>
      <c r="DT8" s="644"/>
      <c r="DU8" s="644"/>
      <c r="DV8" s="644"/>
      <c r="DW8" s="644"/>
      <c r="DX8" s="644"/>
      <c r="DY8" s="644"/>
      <c r="DZ8" s="644"/>
      <c r="EA8" s="644"/>
      <c r="EB8" s="644"/>
      <c r="EC8" s="684"/>
    </row>
    <row r="9" spans="2:143" ht="11.25" customHeight="1" x14ac:dyDescent="0.15">
      <c r="B9" s="638" t="s">
        <v>238</v>
      </c>
      <c r="C9" s="639"/>
      <c r="D9" s="639"/>
      <c r="E9" s="639"/>
      <c r="F9" s="639"/>
      <c r="G9" s="639"/>
      <c r="H9" s="639"/>
      <c r="I9" s="639"/>
      <c r="J9" s="639"/>
      <c r="K9" s="639"/>
      <c r="L9" s="639"/>
      <c r="M9" s="639"/>
      <c r="N9" s="639"/>
      <c r="O9" s="639"/>
      <c r="P9" s="639"/>
      <c r="Q9" s="640"/>
      <c r="R9" s="641">
        <v>14339</v>
      </c>
      <c r="S9" s="644"/>
      <c r="T9" s="644"/>
      <c r="U9" s="644"/>
      <c r="V9" s="644"/>
      <c r="W9" s="644"/>
      <c r="X9" s="644"/>
      <c r="Y9" s="645"/>
      <c r="Z9" s="703">
        <v>0.1</v>
      </c>
      <c r="AA9" s="703"/>
      <c r="AB9" s="703"/>
      <c r="AC9" s="703"/>
      <c r="AD9" s="704">
        <v>14339</v>
      </c>
      <c r="AE9" s="704"/>
      <c r="AF9" s="704"/>
      <c r="AG9" s="704"/>
      <c r="AH9" s="704"/>
      <c r="AI9" s="704"/>
      <c r="AJ9" s="704"/>
      <c r="AK9" s="704"/>
      <c r="AL9" s="646">
        <v>0.1</v>
      </c>
      <c r="AM9" s="647"/>
      <c r="AN9" s="647"/>
      <c r="AO9" s="705"/>
      <c r="AP9" s="638" t="s">
        <v>239</v>
      </c>
      <c r="AQ9" s="639"/>
      <c r="AR9" s="639"/>
      <c r="AS9" s="639"/>
      <c r="AT9" s="639"/>
      <c r="AU9" s="639"/>
      <c r="AV9" s="639"/>
      <c r="AW9" s="639"/>
      <c r="AX9" s="639"/>
      <c r="AY9" s="639"/>
      <c r="AZ9" s="639"/>
      <c r="BA9" s="639"/>
      <c r="BB9" s="639"/>
      <c r="BC9" s="639"/>
      <c r="BD9" s="639"/>
      <c r="BE9" s="639"/>
      <c r="BF9" s="640"/>
      <c r="BG9" s="641">
        <v>1544531</v>
      </c>
      <c r="BH9" s="644"/>
      <c r="BI9" s="644"/>
      <c r="BJ9" s="644"/>
      <c r="BK9" s="644"/>
      <c r="BL9" s="644"/>
      <c r="BM9" s="644"/>
      <c r="BN9" s="645"/>
      <c r="BO9" s="703">
        <v>29.1</v>
      </c>
      <c r="BP9" s="703"/>
      <c r="BQ9" s="703"/>
      <c r="BR9" s="703"/>
      <c r="BS9" s="649" t="s">
        <v>231</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2065813</v>
      </c>
      <c r="CS9" s="644"/>
      <c r="CT9" s="644"/>
      <c r="CU9" s="644"/>
      <c r="CV9" s="644"/>
      <c r="CW9" s="644"/>
      <c r="CX9" s="644"/>
      <c r="CY9" s="645"/>
      <c r="CZ9" s="703">
        <v>7.5</v>
      </c>
      <c r="DA9" s="703"/>
      <c r="DB9" s="703"/>
      <c r="DC9" s="703"/>
      <c r="DD9" s="649">
        <v>68494</v>
      </c>
      <c r="DE9" s="644"/>
      <c r="DF9" s="644"/>
      <c r="DG9" s="644"/>
      <c r="DH9" s="644"/>
      <c r="DI9" s="644"/>
      <c r="DJ9" s="644"/>
      <c r="DK9" s="644"/>
      <c r="DL9" s="644"/>
      <c r="DM9" s="644"/>
      <c r="DN9" s="644"/>
      <c r="DO9" s="644"/>
      <c r="DP9" s="645"/>
      <c r="DQ9" s="649">
        <v>1798310</v>
      </c>
      <c r="DR9" s="644"/>
      <c r="DS9" s="644"/>
      <c r="DT9" s="644"/>
      <c r="DU9" s="644"/>
      <c r="DV9" s="644"/>
      <c r="DW9" s="644"/>
      <c r="DX9" s="644"/>
      <c r="DY9" s="644"/>
      <c r="DZ9" s="644"/>
      <c r="EA9" s="644"/>
      <c r="EB9" s="644"/>
      <c r="EC9" s="684"/>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176</v>
      </c>
      <c r="S10" s="644"/>
      <c r="T10" s="644"/>
      <c r="U10" s="644"/>
      <c r="V10" s="644"/>
      <c r="W10" s="644"/>
      <c r="X10" s="644"/>
      <c r="Y10" s="645"/>
      <c r="Z10" s="703" t="s">
        <v>231</v>
      </c>
      <c r="AA10" s="703"/>
      <c r="AB10" s="703"/>
      <c r="AC10" s="703"/>
      <c r="AD10" s="704" t="s">
        <v>176</v>
      </c>
      <c r="AE10" s="704"/>
      <c r="AF10" s="704"/>
      <c r="AG10" s="704"/>
      <c r="AH10" s="704"/>
      <c r="AI10" s="704"/>
      <c r="AJ10" s="704"/>
      <c r="AK10" s="704"/>
      <c r="AL10" s="646" t="s">
        <v>177</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81666</v>
      </c>
      <c r="BH10" s="644"/>
      <c r="BI10" s="644"/>
      <c r="BJ10" s="644"/>
      <c r="BK10" s="644"/>
      <c r="BL10" s="644"/>
      <c r="BM10" s="644"/>
      <c r="BN10" s="645"/>
      <c r="BO10" s="703">
        <v>1.5</v>
      </c>
      <c r="BP10" s="703"/>
      <c r="BQ10" s="703"/>
      <c r="BR10" s="703"/>
      <c r="BS10" s="649" t="s">
        <v>176</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158213</v>
      </c>
      <c r="CS10" s="644"/>
      <c r="CT10" s="644"/>
      <c r="CU10" s="644"/>
      <c r="CV10" s="644"/>
      <c r="CW10" s="644"/>
      <c r="CX10" s="644"/>
      <c r="CY10" s="645"/>
      <c r="CZ10" s="703">
        <v>0.6</v>
      </c>
      <c r="DA10" s="703"/>
      <c r="DB10" s="703"/>
      <c r="DC10" s="703"/>
      <c r="DD10" s="649">
        <v>750</v>
      </c>
      <c r="DE10" s="644"/>
      <c r="DF10" s="644"/>
      <c r="DG10" s="644"/>
      <c r="DH10" s="644"/>
      <c r="DI10" s="644"/>
      <c r="DJ10" s="644"/>
      <c r="DK10" s="644"/>
      <c r="DL10" s="644"/>
      <c r="DM10" s="644"/>
      <c r="DN10" s="644"/>
      <c r="DO10" s="644"/>
      <c r="DP10" s="645"/>
      <c r="DQ10" s="649">
        <v>8213</v>
      </c>
      <c r="DR10" s="644"/>
      <c r="DS10" s="644"/>
      <c r="DT10" s="644"/>
      <c r="DU10" s="644"/>
      <c r="DV10" s="644"/>
      <c r="DW10" s="644"/>
      <c r="DX10" s="644"/>
      <c r="DY10" s="644"/>
      <c r="DZ10" s="644"/>
      <c r="EA10" s="644"/>
      <c r="EB10" s="644"/>
      <c r="EC10" s="684"/>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177</v>
      </c>
      <c r="S11" s="644"/>
      <c r="T11" s="644"/>
      <c r="U11" s="644"/>
      <c r="V11" s="644"/>
      <c r="W11" s="644"/>
      <c r="X11" s="644"/>
      <c r="Y11" s="645"/>
      <c r="Z11" s="703" t="s">
        <v>176</v>
      </c>
      <c r="AA11" s="703"/>
      <c r="AB11" s="703"/>
      <c r="AC11" s="703"/>
      <c r="AD11" s="704" t="s">
        <v>231</v>
      </c>
      <c r="AE11" s="704"/>
      <c r="AF11" s="704"/>
      <c r="AG11" s="704"/>
      <c r="AH11" s="704"/>
      <c r="AI11" s="704"/>
      <c r="AJ11" s="704"/>
      <c r="AK11" s="704"/>
      <c r="AL11" s="646" t="s">
        <v>176</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320633</v>
      </c>
      <c r="BH11" s="644"/>
      <c r="BI11" s="644"/>
      <c r="BJ11" s="644"/>
      <c r="BK11" s="644"/>
      <c r="BL11" s="644"/>
      <c r="BM11" s="644"/>
      <c r="BN11" s="645"/>
      <c r="BO11" s="703">
        <v>6</v>
      </c>
      <c r="BP11" s="703"/>
      <c r="BQ11" s="703"/>
      <c r="BR11" s="703"/>
      <c r="BS11" s="649">
        <v>63513</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1436468</v>
      </c>
      <c r="CS11" s="644"/>
      <c r="CT11" s="644"/>
      <c r="CU11" s="644"/>
      <c r="CV11" s="644"/>
      <c r="CW11" s="644"/>
      <c r="CX11" s="644"/>
      <c r="CY11" s="645"/>
      <c r="CZ11" s="703">
        <v>5.2</v>
      </c>
      <c r="DA11" s="703"/>
      <c r="DB11" s="703"/>
      <c r="DC11" s="703"/>
      <c r="DD11" s="649">
        <v>330765</v>
      </c>
      <c r="DE11" s="644"/>
      <c r="DF11" s="644"/>
      <c r="DG11" s="644"/>
      <c r="DH11" s="644"/>
      <c r="DI11" s="644"/>
      <c r="DJ11" s="644"/>
      <c r="DK11" s="644"/>
      <c r="DL11" s="644"/>
      <c r="DM11" s="644"/>
      <c r="DN11" s="644"/>
      <c r="DO11" s="644"/>
      <c r="DP11" s="645"/>
      <c r="DQ11" s="649">
        <v>813387</v>
      </c>
      <c r="DR11" s="644"/>
      <c r="DS11" s="644"/>
      <c r="DT11" s="644"/>
      <c r="DU11" s="644"/>
      <c r="DV11" s="644"/>
      <c r="DW11" s="644"/>
      <c r="DX11" s="644"/>
      <c r="DY11" s="644"/>
      <c r="DZ11" s="644"/>
      <c r="EA11" s="644"/>
      <c r="EB11" s="644"/>
      <c r="EC11" s="684"/>
    </row>
    <row r="12" spans="2:143" ht="11.25" customHeight="1" x14ac:dyDescent="0.15">
      <c r="B12" s="638" t="s">
        <v>247</v>
      </c>
      <c r="C12" s="639"/>
      <c r="D12" s="639"/>
      <c r="E12" s="639"/>
      <c r="F12" s="639"/>
      <c r="G12" s="639"/>
      <c r="H12" s="639"/>
      <c r="I12" s="639"/>
      <c r="J12" s="639"/>
      <c r="K12" s="639"/>
      <c r="L12" s="639"/>
      <c r="M12" s="639"/>
      <c r="N12" s="639"/>
      <c r="O12" s="639"/>
      <c r="P12" s="639"/>
      <c r="Q12" s="640"/>
      <c r="R12" s="641">
        <v>689502</v>
      </c>
      <c r="S12" s="644"/>
      <c r="T12" s="644"/>
      <c r="U12" s="644"/>
      <c r="V12" s="644"/>
      <c r="W12" s="644"/>
      <c r="X12" s="644"/>
      <c r="Y12" s="645"/>
      <c r="Z12" s="703">
        <v>2.5</v>
      </c>
      <c r="AA12" s="703"/>
      <c r="AB12" s="703"/>
      <c r="AC12" s="703"/>
      <c r="AD12" s="704">
        <v>689502</v>
      </c>
      <c r="AE12" s="704"/>
      <c r="AF12" s="704"/>
      <c r="AG12" s="704"/>
      <c r="AH12" s="704"/>
      <c r="AI12" s="704"/>
      <c r="AJ12" s="704"/>
      <c r="AK12" s="704"/>
      <c r="AL12" s="646">
        <v>4.8</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2910072</v>
      </c>
      <c r="BH12" s="644"/>
      <c r="BI12" s="644"/>
      <c r="BJ12" s="644"/>
      <c r="BK12" s="644"/>
      <c r="BL12" s="644"/>
      <c r="BM12" s="644"/>
      <c r="BN12" s="645"/>
      <c r="BO12" s="703">
        <v>54.9</v>
      </c>
      <c r="BP12" s="703"/>
      <c r="BQ12" s="703"/>
      <c r="BR12" s="703"/>
      <c r="BS12" s="649">
        <v>357712</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1151337</v>
      </c>
      <c r="CS12" s="644"/>
      <c r="CT12" s="644"/>
      <c r="CU12" s="644"/>
      <c r="CV12" s="644"/>
      <c r="CW12" s="644"/>
      <c r="CX12" s="644"/>
      <c r="CY12" s="645"/>
      <c r="CZ12" s="703">
        <v>4.2</v>
      </c>
      <c r="DA12" s="703"/>
      <c r="DB12" s="703"/>
      <c r="DC12" s="703"/>
      <c r="DD12" s="649">
        <v>295439</v>
      </c>
      <c r="DE12" s="644"/>
      <c r="DF12" s="644"/>
      <c r="DG12" s="644"/>
      <c r="DH12" s="644"/>
      <c r="DI12" s="644"/>
      <c r="DJ12" s="644"/>
      <c r="DK12" s="644"/>
      <c r="DL12" s="644"/>
      <c r="DM12" s="644"/>
      <c r="DN12" s="644"/>
      <c r="DO12" s="644"/>
      <c r="DP12" s="645"/>
      <c r="DQ12" s="649">
        <v>676199</v>
      </c>
      <c r="DR12" s="644"/>
      <c r="DS12" s="644"/>
      <c r="DT12" s="644"/>
      <c r="DU12" s="644"/>
      <c r="DV12" s="644"/>
      <c r="DW12" s="644"/>
      <c r="DX12" s="644"/>
      <c r="DY12" s="644"/>
      <c r="DZ12" s="644"/>
      <c r="EA12" s="644"/>
      <c r="EB12" s="644"/>
      <c r="EC12" s="684"/>
    </row>
    <row r="13" spans="2:143" ht="11.25" customHeight="1" x14ac:dyDescent="0.15">
      <c r="B13" s="638" t="s">
        <v>250</v>
      </c>
      <c r="C13" s="639"/>
      <c r="D13" s="639"/>
      <c r="E13" s="639"/>
      <c r="F13" s="639"/>
      <c r="G13" s="639"/>
      <c r="H13" s="639"/>
      <c r="I13" s="639"/>
      <c r="J13" s="639"/>
      <c r="K13" s="639"/>
      <c r="L13" s="639"/>
      <c r="M13" s="639"/>
      <c r="N13" s="639"/>
      <c r="O13" s="639"/>
      <c r="P13" s="639"/>
      <c r="Q13" s="640"/>
      <c r="R13" s="641" t="s">
        <v>177</v>
      </c>
      <c r="S13" s="644"/>
      <c r="T13" s="644"/>
      <c r="U13" s="644"/>
      <c r="V13" s="644"/>
      <c r="W13" s="644"/>
      <c r="X13" s="644"/>
      <c r="Y13" s="645"/>
      <c r="Z13" s="703" t="s">
        <v>177</v>
      </c>
      <c r="AA13" s="703"/>
      <c r="AB13" s="703"/>
      <c r="AC13" s="703"/>
      <c r="AD13" s="704" t="s">
        <v>231</v>
      </c>
      <c r="AE13" s="704"/>
      <c r="AF13" s="704"/>
      <c r="AG13" s="704"/>
      <c r="AH13" s="704"/>
      <c r="AI13" s="704"/>
      <c r="AJ13" s="704"/>
      <c r="AK13" s="704"/>
      <c r="AL13" s="646" t="s">
        <v>231</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2874764</v>
      </c>
      <c r="BH13" s="644"/>
      <c r="BI13" s="644"/>
      <c r="BJ13" s="644"/>
      <c r="BK13" s="644"/>
      <c r="BL13" s="644"/>
      <c r="BM13" s="644"/>
      <c r="BN13" s="645"/>
      <c r="BO13" s="703">
        <v>54.2</v>
      </c>
      <c r="BP13" s="703"/>
      <c r="BQ13" s="703"/>
      <c r="BR13" s="703"/>
      <c r="BS13" s="649">
        <v>357712</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2497418</v>
      </c>
      <c r="CS13" s="644"/>
      <c r="CT13" s="644"/>
      <c r="CU13" s="644"/>
      <c r="CV13" s="644"/>
      <c r="CW13" s="644"/>
      <c r="CX13" s="644"/>
      <c r="CY13" s="645"/>
      <c r="CZ13" s="703">
        <v>9.1</v>
      </c>
      <c r="DA13" s="703"/>
      <c r="DB13" s="703"/>
      <c r="DC13" s="703"/>
      <c r="DD13" s="649">
        <v>1159678</v>
      </c>
      <c r="DE13" s="644"/>
      <c r="DF13" s="644"/>
      <c r="DG13" s="644"/>
      <c r="DH13" s="644"/>
      <c r="DI13" s="644"/>
      <c r="DJ13" s="644"/>
      <c r="DK13" s="644"/>
      <c r="DL13" s="644"/>
      <c r="DM13" s="644"/>
      <c r="DN13" s="644"/>
      <c r="DO13" s="644"/>
      <c r="DP13" s="645"/>
      <c r="DQ13" s="649">
        <v>1359598</v>
      </c>
      <c r="DR13" s="644"/>
      <c r="DS13" s="644"/>
      <c r="DT13" s="644"/>
      <c r="DU13" s="644"/>
      <c r="DV13" s="644"/>
      <c r="DW13" s="644"/>
      <c r="DX13" s="644"/>
      <c r="DY13" s="644"/>
      <c r="DZ13" s="644"/>
      <c r="EA13" s="644"/>
      <c r="EB13" s="644"/>
      <c r="EC13" s="684"/>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176</v>
      </c>
      <c r="S14" s="644"/>
      <c r="T14" s="644"/>
      <c r="U14" s="644"/>
      <c r="V14" s="644"/>
      <c r="W14" s="644"/>
      <c r="X14" s="644"/>
      <c r="Y14" s="645"/>
      <c r="Z14" s="703" t="s">
        <v>231</v>
      </c>
      <c r="AA14" s="703"/>
      <c r="AB14" s="703"/>
      <c r="AC14" s="703"/>
      <c r="AD14" s="704" t="s">
        <v>176</v>
      </c>
      <c r="AE14" s="704"/>
      <c r="AF14" s="704"/>
      <c r="AG14" s="704"/>
      <c r="AH14" s="704"/>
      <c r="AI14" s="704"/>
      <c r="AJ14" s="704"/>
      <c r="AK14" s="704"/>
      <c r="AL14" s="646" t="s">
        <v>231</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130443</v>
      </c>
      <c r="BH14" s="644"/>
      <c r="BI14" s="644"/>
      <c r="BJ14" s="644"/>
      <c r="BK14" s="644"/>
      <c r="BL14" s="644"/>
      <c r="BM14" s="644"/>
      <c r="BN14" s="645"/>
      <c r="BO14" s="703">
        <v>2.5</v>
      </c>
      <c r="BP14" s="703"/>
      <c r="BQ14" s="703"/>
      <c r="BR14" s="703"/>
      <c r="BS14" s="649" t="s">
        <v>176</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836770</v>
      </c>
      <c r="CS14" s="644"/>
      <c r="CT14" s="644"/>
      <c r="CU14" s="644"/>
      <c r="CV14" s="644"/>
      <c r="CW14" s="644"/>
      <c r="CX14" s="644"/>
      <c r="CY14" s="645"/>
      <c r="CZ14" s="703">
        <v>3</v>
      </c>
      <c r="DA14" s="703"/>
      <c r="DB14" s="703"/>
      <c r="DC14" s="703"/>
      <c r="DD14" s="649">
        <v>103750</v>
      </c>
      <c r="DE14" s="644"/>
      <c r="DF14" s="644"/>
      <c r="DG14" s="644"/>
      <c r="DH14" s="644"/>
      <c r="DI14" s="644"/>
      <c r="DJ14" s="644"/>
      <c r="DK14" s="644"/>
      <c r="DL14" s="644"/>
      <c r="DM14" s="644"/>
      <c r="DN14" s="644"/>
      <c r="DO14" s="644"/>
      <c r="DP14" s="645"/>
      <c r="DQ14" s="649">
        <v>723908</v>
      </c>
      <c r="DR14" s="644"/>
      <c r="DS14" s="644"/>
      <c r="DT14" s="644"/>
      <c r="DU14" s="644"/>
      <c r="DV14" s="644"/>
      <c r="DW14" s="644"/>
      <c r="DX14" s="644"/>
      <c r="DY14" s="644"/>
      <c r="DZ14" s="644"/>
      <c r="EA14" s="644"/>
      <c r="EB14" s="644"/>
      <c r="EC14" s="684"/>
    </row>
    <row r="15" spans="2:143" ht="11.25" customHeight="1" x14ac:dyDescent="0.15">
      <c r="B15" s="638" t="s">
        <v>256</v>
      </c>
      <c r="C15" s="639"/>
      <c r="D15" s="639"/>
      <c r="E15" s="639"/>
      <c r="F15" s="639"/>
      <c r="G15" s="639"/>
      <c r="H15" s="639"/>
      <c r="I15" s="639"/>
      <c r="J15" s="639"/>
      <c r="K15" s="639"/>
      <c r="L15" s="639"/>
      <c r="M15" s="639"/>
      <c r="N15" s="639"/>
      <c r="O15" s="639"/>
      <c r="P15" s="639"/>
      <c r="Q15" s="640"/>
      <c r="R15" s="641">
        <v>44303</v>
      </c>
      <c r="S15" s="644"/>
      <c r="T15" s="644"/>
      <c r="U15" s="644"/>
      <c r="V15" s="644"/>
      <c r="W15" s="644"/>
      <c r="X15" s="644"/>
      <c r="Y15" s="645"/>
      <c r="Z15" s="703">
        <v>0.2</v>
      </c>
      <c r="AA15" s="703"/>
      <c r="AB15" s="703"/>
      <c r="AC15" s="703"/>
      <c r="AD15" s="704">
        <v>44303</v>
      </c>
      <c r="AE15" s="704"/>
      <c r="AF15" s="704"/>
      <c r="AG15" s="704"/>
      <c r="AH15" s="704"/>
      <c r="AI15" s="704"/>
      <c r="AJ15" s="704"/>
      <c r="AK15" s="704"/>
      <c r="AL15" s="646">
        <v>0.3</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245631</v>
      </c>
      <c r="BH15" s="644"/>
      <c r="BI15" s="644"/>
      <c r="BJ15" s="644"/>
      <c r="BK15" s="644"/>
      <c r="BL15" s="644"/>
      <c r="BM15" s="644"/>
      <c r="BN15" s="645"/>
      <c r="BO15" s="703">
        <v>4.5999999999999996</v>
      </c>
      <c r="BP15" s="703"/>
      <c r="BQ15" s="703"/>
      <c r="BR15" s="703"/>
      <c r="BS15" s="649" t="s">
        <v>231</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3731397</v>
      </c>
      <c r="CS15" s="644"/>
      <c r="CT15" s="644"/>
      <c r="CU15" s="644"/>
      <c r="CV15" s="644"/>
      <c r="CW15" s="644"/>
      <c r="CX15" s="644"/>
      <c r="CY15" s="645"/>
      <c r="CZ15" s="703">
        <v>13.6</v>
      </c>
      <c r="DA15" s="703"/>
      <c r="DB15" s="703"/>
      <c r="DC15" s="703"/>
      <c r="DD15" s="649">
        <v>1851650</v>
      </c>
      <c r="DE15" s="644"/>
      <c r="DF15" s="644"/>
      <c r="DG15" s="644"/>
      <c r="DH15" s="644"/>
      <c r="DI15" s="644"/>
      <c r="DJ15" s="644"/>
      <c r="DK15" s="644"/>
      <c r="DL15" s="644"/>
      <c r="DM15" s="644"/>
      <c r="DN15" s="644"/>
      <c r="DO15" s="644"/>
      <c r="DP15" s="645"/>
      <c r="DQ15" s="649">
        <v>1756721</v>
      </c>
      <c r="DR15" s="644"/>
      <c r="DS15" s="644"/>
      <c r="DT15" s="644"/>
      <c r="DU15" s="644"/>
      <c r="DV15" s="644"/>
      <c r="DW15" s="644"/>
      <c r="DX15" s="644"/>
      <c r="DY15" s="644"/>
      <c r="DZ15" s="644"/>
      <c r="EA15" s="644"/>
      <c r="EB15" s="644"/>
      <c r="EC15" s="684"/>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176</v>
      </c>
      <c r="S16" s="644"/>
      <c r="T16" s="644"/>
      <c r="U16" s="644"/>
      <c r="V16" s="644"/>
      <c r="W16" s="644"/>
      <c r="X16" s="644"/>
      <c r="Y16" s="645"/>
      <c r="Z16" s="703" t="s">
        <v>176</v>
      </c>
      <c r="AA16" s="703"/>
      <c r="AB16" s="703"/>
      <c r="AC16" s="703"/>
      <c r="AD16" s="704" t="s">
        <v>231</v>
      </c>
      <c r="AE16" s="704"/>
      <c r="AF16" s="704"/>
      <c r="AG16" s="704"/>
      <c r="AH16" s="704"/>
      <c r="AI16" s="704"/>
      <c r="AJ16" s="704"/>
      <c r="AK16" s="704"/>
      <c r="AL16" s="646" t="s">
        <v>231</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177</v>
      </c>
      <c r="BH16" s="644"/>
      <c r="BI16" s="644"/>
      <c r="BJ16" s="644"/>
      <c r="BK16" s="644"/>
      <c r="BL16" s="644"/>
      <c r="BM16" s="644"/>
      <c r="BN16" s="645"/>
      <c r="BO16" s="703" t="s">
        <v>261</v>
      </c>
      <c r="BP16" s="703"/>
      <c r="BQ16" s="703"/>
      <c r="BR16" s="703"/>
      <c r="BS16" s="649" t="s">
        <v>231</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v>105647</v>
      </c>
      <c r="CS16" s="644"/>
      <c r="CT16" s="644"/>
      <c r="CU16" s="644"/>
      <c r="CV16" s="644"/>
      <c r="CW16" s="644"/>
      <c r="CX16" s="644"/>
      <c r="CY16" s="645"/>
      <c r="CZ16" s="703">
        <v>0.4</v>
      </c>
      <c r="DA16" s="703"/>
      <c r="DB16" s="703"/>
      <c r="DC16" s="703"/>
      <c r="DD16" s="649" t="s">
        <v>263</v>
      </c>
      <c r="DE16" s="644"/>
      <c r="DF16" s="644"/>
      <c r="DG16" s="644"/>
      <c r="DH16" s="644"/>
      <c r="DI16" s="644"/>
      <c r="DJ16" s="644"/>
      <c r="DK16" s="644"/>
      <c r="DL16" s="644"/>
      <c r="DM16" s="644"/>
      <c r="DN16" s="644"/>
      <c r="DO16" s="644"/>
      <c r="DP16" s="645"/>
      <c r="DQ16" s="649">
        <v>39900</v>
      </c>
      <c r="DR16" s="644"/>
      <c r="DS16" s="644"/>
      <c r="DT16" s="644"/>
      <c r="DU16" s="644"/>
      <c r="DV16" s="644"/>
      <c r="DW16" s="644"/>
      <c r="DX16" s="644"/>
      <c r="DY16" s="644"/>
      <c r="DZ16" s="644"/>
      <c r="EA16" s="644"/>
      <c r="EB16" s="644"/>
      <c r="EC16" s="684"/>
    </row>
    <row r="17" spans="2:133" ht="11.25" customHeight="1" x14ac:dyDescent="0.15">
      <c r="B17" s="638" t="s">
        <v>264</v>
      </c>
      <c r="C17" s="639"/>
      <c r="D17" s="639"/>
      <c r="E17" s="639"/>
      <c r="F17" s="639"/>
      <c r="G17" s="639"/>
      <c r="H17" s="639"/>
      <c r="I17" s="639"/>
      <c r="J17" s="639"/>
      <c r="K17" s="639"/>
      <c r="L17" s="639"/>
      <c r="M17" s="639"/>
      <c r="N17" s="639"/>
      <c r="O17" s="639"/>
      <c r="P17" s="639"/>
      <c r="Q17" s="640"/>
      <c r="R17" s="641">
        <v>15498</v>
      </c>
      <c r="S17" s="644"/>
      <c r="T17" s="644"/>
      <c r="U17" s="644"/>
      <c r="V17" s="644"/>
      <c r="W17" s="644"/>
      <c r="X17" s="644"/>
      <c r="Y17" s="645"/>
      <c r="Z17" s="703">
        <v>0.1</v>
      </c>
      <c r="AA17" s="703"/>
      <c r="AB17" s="703"/>
      <c r="AC17" s="703"/>
      <c r="AD17" s="704">
        <v>15498</v>
      </c>
      <c r="AE17" s="704"/>
      <c r="AF17" s="704"/>
      <c r="AG17" s="704"/>
      <c r="AH17" s="704"/>
      <c r="AI17" s="704"/>
      <c r="AJ17" s="704"/>
      <c r="AK17" s="704"/>
      <c r="AL17" s="646">
        <v>0.1</v>
      </c>
      <c r="AM17" s="647"/>
      <c r="AN17" s="647"/>
      <c r="AO17" s="705"/>
      <c r="AP17" s="638" t="s">
        <v>265</v>
      </c>
      <c r="AQ17" s="639"/>
      <c r="AR17" s="639"/>
      <c r="AS17" s="639"/>
      <c r="AT17" s="639"/>
      <c r="AU17" s="639"/>
      <c r="AV17" s="639"/>
      <c r="AW17" s="639"/>
      <c r="AX17" s="639"/>
      <c r="AY17" s="639"/>
      <c r="AZ17" s="639"/>
      <c r="BA17" s="639"/>
      <c r="BB17" s="639"/>
      <c r="BC17" s="639"/>
      <c r="BD17" s="639"/>
      <c r="BE17" s="639"/>
      <c r="BF17" s="640"/>
      <c r="BG17" s="641" t="s">
        <v>176</v>
      </c>
      <c r="BH17" s="644"/>
      <c r="BI17" s="644"/>
      <c r="BJ17" s="644"/>
      <c r="BK17" s="644"/>
      <c r="BL17" s="644"/>
      <c r="BM17" s="644"/>
      <c r="BN17" s="645"/>
      <c r="BO17" s="703" t="s">
        <v>231</v>
      </c>
      <c r="BP17" s="703"/>
      <c r="BQ17" s="703"/>
      <c r="BR17" s="703"/>
      <c r="BS17" s="649" t="s">
        <v>231</v>
      </c>
      <c r="BT17" s="644"/>
      <c r="BU17" s="644"/>
      <c r="BV17" s="644"/>
      <c r="BW17" s="644"/>
      <c r="BX17" s="644"/>
      <c r="BY17" s="644"/>
      <c r="BZ17" s="644"/>
      <c r="CA17" s="644"/>
      <c r="CB17" s="684"/>
      <c r="CD17" s="685" t="s">
        <v>266</v>
      </c>
      <c r="CE17" s="682"/>
      <c r="CF17" s="682"/>
      <c r="CG17" s="682"/>
      <c r="CH17" s="682"/>
      <c r="CI17" s="682"/>
      <c r="CJ17" s="682"/>
      <c r="CK17" s="682"/>
      <c r="CL17" s="682"/>
      <c r="CM17" s="682"/>
      <c r="CN17" s="682"/>
      <c r="CO17" s="682"/>
      <c r="CP17" s="682"/>
      <c r="CQ17" s="683"/>
      <c r="CR17" s="641">
        <v>3738758</v>
      </c>
      <c r="CS17" s="644"/>
      <c r="CT17" s="644"/>
      <c r="CU17" s="644"/>
      <c r="CV17" s="644"/>
      <c r="CW17" s="644"/>
      <c r="CX17" s="644"/>
      <c r="CY17" s="645"/>
      <c r="CZ17" s="703">
        <v>13.6</v>
      </c>
      <c r="DA17" s="703"/>
      <c r="DB17" s="703"/>
      <c r="DC17" s="703"/>
      <c r="DD17" s="649" t="s">
        <v>176</v>
      </c>
      <c r="DE17" s="644"/>
      <c r="DF17" s="644"/>
      <c r="DG17" s="644"/>
      <c r="DH17" s="644"/>
      <c r="DI17" s="644"/>
      <c r="DJ17" s="644"/>
      <c r="DK17" s="644"/>
      <c r="DL17" s="644"/>
      <c r="DM17" s="644"/>
      <c r="DN17" s="644"/>
      <c r="DO17" s="644"/>
      <c r="DP17" s="645"/>
      <c r="DQ17" s="649">
        <v>3640200</v>
      </c>
      <c r="DR17" s="644"/>
      <c r="DS17" s="644"/>
      <c r="DT17" s="644"/>
      <c r="DU17" s="644"/>
      <c r="DV17" s="644"/>
      <c r="DW17" s="644"/>
      <c r="DX17" s="644"/>
      <c r="DY17" s="644"/>
      <c r="DZ17" s="644"/>
      <c r="EA17" s="644"/>
      <c r="EB17" s="644"/>
      <c r="EC17" s="684"/>
    </row>
    <row r="18" spans="2:133" ht="11.25" customHeight="1" x14ac:dyDescent="0.15">
      <c r="B18" s="638" t="s">
        <v>267</v>
      </c>
      <c r="C18" s="639"/>
      <c r="D18" s="639"/>
      <c r="E18" s="639"/>
      <c r="F18" s="639"/>
      <c r="G18" s="639"/>
      <c r="H18" s="639"/>
      <c r="I18" s="639"/>
      <c r="J18" s="639"/>
      <c r="K18" s="639"/>
      <c r="L18" s="639"/>
      <c r="M18" s="639"/>
      <c r="N18" s="639"/>
      <c r="O18" s="639"/>
      <c r="P18" s="639"/>
      <c r="Q18" s="640"/>
      <c r="R18" s="641">
        <v>8981672</v>
      </c>
      <c r="S18" s="644"/>
      <c r="T18" s="644"/>
      <c r="U18" s="644"/>
      <c r="V18" s="644"/>
      <c r="W18" s="644"/>
      <c r="X18" s="644"/>
      <c r="Y18" s="645"/>
      <c r="Z18" s="703">
        <v>32.299999999999997</v>
      </c>
      <c r="AA18" s="703"/>
      <c r="AB18" s="703"/>
      <c r="AC18" s="703"/>
      <c r="AD18" s="704">
        <v>7862230</v>
      </c>
      <c r="AE18" s="704"/>
      <c r="AF18" s="704"/>
      <c r="AG18" s="704"/>
      <c r="AH18" s="704"/>
      <c r="AI18" s="704"/>
      <c r="AJ18" s="704"/>
      <c r="AK18" s="704"/>
      <c r="AL18" s="646">
        <v>55.3</v>
      </c>
      <c r="AM18" s="647"/>
      <c r="AN18" s="647"/>
      <c r="AO18" s="705"/>
      <c r="AP18" s="638" t="s">
        <v>268</v>
      </c>
      <c r="AQ18" s="639"/>
      <c r="AR18" s="639"/>
      <c r="AS18" s="639"/>
      <c r="AT18" s="639"/>
      <c r="AU18" s="639"/>
      <c r="AV18" s="639"/>
      <c r="AW18" s="639"/>
      <c r="AX18" s="639"/>
      <c r="AY18" s="639"/>
      <c r="AZ18" s="639"/>
      <c r="BA18" s="639"/>
      <c r="BB18" s="639"/>
      <c r="BC18" s="639"/>
      <c r="BD18" s="639"/>
      <c r="BE18" s="639"/>
      <c r="BF18" s="640"/>
      <c r="BG18" s="641" t="s">
        <v>231</v>
      </c>
      <c r="BH18" s="644"/>
      <c r="BI18" s="644"/>
      <c r="BJ18" s="644"/>
      <c r="BK18" s="644"/>
      <c r="BL18" s="644"/>
      <c r="BM18" s="644"/>
      <c r="BN18" s="645"/>
      <c r="BO18" s="703" t="s">
        <v>231</v>
      </c>
      <c r="BP18" s="703"/>
      <c r="BQ18" s="703"/>
      <c r="BR18" s="703"/>
      <c r="BS18" s="649" t="s">
        <v>231</v>
      </c>
      <c r="BT18" s="644"/>
      <c r="BU18" s="644"/>
      <c r="BV18" s="644"/>
      <c r="BW18" s="644"/>
      <c r="BX18" s="644"/>
      <c r="BY18" s="644"/>
      <c r="BZ18" s="644"/>
      <c r="CA18" s="644"/>
      <c r="CB18" s="684"/>
      <c r="CD18" s="685" t="s">
        <v>269</v>
      </c>
      <c r="CE18" s="682"/>
      <c r="CF18" s="682"/>
      <c r="CG18" s="682"/>
      <c r="CH18" s="682"/>
      <c r="CI18" s="682"/>
      <c r="CJ18" s="682"/>
      <c r="CK18" s="682"/>
      <c r="CL18" s="682"/>
      <c r="CM18" s="682"/>
      <c r="CN18" s="682"/>
      <c r="CO18" s="682"/>
      <c r="CP18" s="682"/>
      <c r="CQ18" s="683"/>
      <c r="CR18" s="641" t="s">
        <v>263</v>
      </c>
      <c r="CS18" s="644"/>
      <c r="CT18" s="644"/>
      <c r="CU18" s="644"/>
      <c r="CV18" s="644"/>
      <c r="CW18" s="644"/>
      <c r="CX18" s="644"/>
      <c r="CY18" s="645"/>
      <c r="CZ18" s="703" t="s">
        <v>231</v>
      </c>
      <c r="DA18" s="703"/>
      <c r="DB18" s="703"/>
      <c r="DC18" s="703"/>
      <c r="DD18" s="649" t="s">
        <v>176</v>
      </c>
      <c r="DE18" s="644"/>
      <c r="DF18" s="644"/>
      <c r="DG18" s="644"/>
      <c r="DH18" s="644"/>
      <c r="DI18" s="644"/>
      <c r="DJ18" s="644"/>
      <c r="DK18" s="644"/>
      <c r="DL18" s="644"/>
      <c r="DM18" s="644"/>
      <c r="DN18" s="644"/>
      <c r="DO18" s="644"/>
      <c r="DP18" s="645"/>
      <c r="DQ18" s="649" t="s">
        <v>263</v>
      </c>
      <c r="DR18" s="644"/>
      <c r="DS18" s="644"/>
      <c r="DT18" s="644"/>
      <c r="DU18" s="644"/>
      <c r="DV18" s="644"/>
      <c r="DW18" s="644"/>
      <c r="DX18" s="644"/>
      <c r="DY18" s="644"/>
      <c r="DZ18" s="644"/>
      <c r="EA18" s="644"/>
      <c r="EB18" s="644"/>
      <c r="EC18" s="684"/>
    </row>
    <row r="19" spans="2:133" ht="11.25" customHeight="1" x14ac:dyDescent="0.15">
      <c r="B19" s="638" t="s">
        <v>270</v>
      </c>
      <c r="C19" s="639"/>
      <c r="D19" s="639"/>
      <c r="E19" s="639"/>
      <c r="F19" s="639"/>
      <c r="G19" s="639"/>
      <c r="H19" s="639"/>
      <c r="I19" s="639"/>
      <c r="J19" s="639"/>
      <c r="K19" s="639"/>
      <c r="L19" s="639"/>
      <c r="M19" s="639"/>
      <c r="N19" s="639"/>
      <c r="O19" s="639"/>
      <c r="P19" s="639"/>
      <c r="Q19" s="640"/>
      <c r="R19" s="641">
        <v>7862230</v>
      </c>
      <c r="S19" s="644"/>
      <c r="T19" s="644"/>
      <c r="U19" s="644"/>
      <c r="V19" s="644"/>
      <c r="W19" s="644"/>
      <c r="X19" s="644"/>
      <c r="Y19" s="645"/>
      <c r="Z19" s="703">
        <v>28.2</v>
      </c>
      <c r="AA19" s="703"/>
      <c r="AB19" s="703"/>
      <c r="AC19" s="703"/>
      <c r="AD19" s="704">
        <v>7862230</v>
      </c>
      <c r="AE19" s="704"/>
      <c r="AF19" s="704"/>
      <c r="AG19" s="704"/>
      <c r="AH19" s="704"/>
      <c r="AI19" s="704"/>
      <c r="AJ19" s="704"/>
      <c r="AK19" s="704"/>
      <c r="AL19" s="646">
        <v>55.3</v>
      </c>
      <c r="AM19" s="647"/>
      <c r="AN19" s="647"/>
      <c r="AO19" s="705"/>
      <c r="AP19" s="638" t="s">
        <v>271</v>
      </c>
      <c r="AQ19" s="639"/>
      <c r="AR19" s="639"/>
      <c r="AS19" s="639"/>
      <c r="AT19" s="639"/>
      <c r="AU19" s="639"/>
      <c r="AV19" s="639"/>
      <c r="AW19" s="639"/>
      <c r="AX19" s="639"/>
      <c r="AY19" s="639"/>
      <c r="AZ19" s="639"/>
      <c r="BA19" s="639"/>
      <c r="BB19" s="639"/>
      <c r="BC19" s="639"/>
      <c r="BD19" s="639"/>
      <c r="BE19" s="639"/>
      <c r="BF19" s="640"/>
      <c r="BG19" s="641">
        <v>3122</v>
      </c>
      <c r="BH19" s="644"/>
      <c r="BI19" s="644"/>
      <c r="BJ19" s="644"/>
      <c r="BK19" s="644"/>
      <c r="BL19" s="644"/>
      <c r="BM19" s="644"/>
      <c r="BN19" s="645"/>
      <c r="BO19" s="703">
        <v>0.1</v>
      </c>
      <c r="BP19" s="703"/>
      <c r="BQ19" s="703"/>
      <c r="BR19" s="703"/>
      <c r="BS19" s="649" t="s">
        <v>176</v>
      </c>
      <c r="BT19" s="644"/>
      <c r="BU19" s="644"/>
      <c r="BV19" s="644"/>
      <c r="BW19" s="644"/>
      <c r="BX19" s="644"/>
      <c r="BY19" s="644"/>
      <c r="BZ19" s="644"/>
      <c r="CA19" s="644"/>
      <c r="CB19" s="684"/>
      <c r="CD19" s="685" t="s">
        <v>272</v>
      </c>
      <c r="CE19" s="682"/>
      <c r="CF19" s="682"/>
      <c r="CG19" s="682"/>
      <c r="CH19" s="682"/>
      <c r="CI19" s="682"/>
      <c r="CJ19" s="682"/>
      <c r="CK19" s="682"/>
      <c r="CL19" s="682"/>
      <c r="CM19" s="682"/>
      <c r="CN19" s="682"/>
      <c r="CO19" s="682"/>
      <c r="CP19" s="682"/>
      <c r="CQ19" s="683"/>
      <c r="CR19" s="641" t="s">
        <v>176</v>
      </c>
      <c r="CS19" s="644"/>
      <c r="CT19" s="644"/>
      <c r="CU19" s="644"/>
      <c r="CV19" s="644"/>
      <c r="CW19" s="644"/>
      <c r="CX19" s="644"/>
      <c r="CY19" s="645"/>
      <c r="CZ19" s="703" t="s">
        <v>176</v>
      </c>
      <c r="DA19" s="703"/>
      <c r="DB19" s="703"/>
      <c r="DC19" s="703"/>
      <c r="DD19" s="649" t="s">
        <v>177</v>
      </c>
      <c r="DE19" s="644"/>
      <c r="DF19" s="644"/>
      <c r="DG19" s="644"/>
      <c r="DH19" s="644"/>
      <c r="DI19" s="644"/>
      <c r="DJ19" s="644"/>
      <c r="DK19" s="644"/>
      <c r="DL19" s="644"/>
      <c r="DM19" s="644"/>
      <c r="DN19" s="644"/>
      <c r="DO19" s="644"/>
      <c r="DP19" s="645"/>
      <c r="DQ19" s="649" t="s">
        <v>231</v>
      </c>
      <c r="DR19" s="644"/>
      <c r="DS19" s="644"/>
      <c r="DT19" s="644"/>
      <c r="DU19" s="644"/>
      <c r="DV19" s="644"/>
      <c r="DW19" s="644"/>
      <c r="DX19" s="644"/>
      <c r="DY19" s="644"/>
      <c r="DZ19" s="644"/>
      <c r="EA19" s="644"/>
      <c r="EB19" s="644"/>
      <c r="EC19" s="684"/>
    </row>
    <row r="20" spans="2:133" ht="11.25" customHeight="1" x14ac:dyDescent="0.15">
      <c r="B20" s="638" t="s">
        <v>273</v>
      </c>
      <c r="C20" s="639"/>
      <c r="D20" s="639"/>
      <c r="E20" s="639"/>
      <c r="F20" s="639"/>
      <c r="G20" s="639"/>
      <c r="H20" s="639"/>
      <c r="I20" s="639"/>
      <c r="J20" s="639"/>
      <c r="K20" s="639"/>
      <c r="L20" s="639"/>
      <c r="M20" s="639"/>
      <c r="N20" s="639"/>
      <c r="O20" s="639"/>
      <c r="P20" s="639"/>
      <c r="Q20" s="640"/>
      <c r="R20" s="641">
        <v>1119442</v>
      </c>
      <c r="S20" s="644"/>
      <c r="T20" s="644"/>
      <c r="U20" s="644"/>
      <c r="V20" s="644"/>
      <c r="W20" s="644"/>
      <c r="X20" s="644"/>
      <c r="Y20" s="645"/>
      <c r="Z20" s="703">
        <v>4</v>
      </c>
      <c r="AA20" s="703"/>
      <c r="AB20" s="703"/>
      <c r="AC20" s="703"/>
      <c r="AD20" s="704" t="s">
        <v>176</v>
      </c>
      <c r="AE20" s="704"/>
      <c r="AF20" s="704"/>
      <c r="AG20" s="704"/>
      <c r="AH20" s="704"/>
      <c r="AI20" s="704"/>
      <c r="AJ20" s="704"/>
      <c r="AK20" s="704"/>
      <c r="AL20" s="646" t="s">
        <v>231</v>
      </c>
      <c r="AM20" s="647"/>
      <c r="AN20" s="647"/>
      <c r="AO20" s="705"/>
      <c r="AP20" s="638" t="s">
        <v>274</v>
      </c>
      <c r="AQ20" s="639"/>
      <c r="AR20" s="639"/>
      <c r="AS20" s="639"/>
      <c r="AT20" s="639"/>
      <c r="AU20" s="639"/>
      <c r="AV20" s="639"/>
      <c r="AW20" s="639"/>
      <c r="AX20" s="639"/>
      <c r="AY20" s="639"/>
      <c r="AZ20" s="639"/>
      <c r="BA20" s="639"/>
      <c r="BB20" s="639"/>
      <c r="BC20" s="639"/>
      <c r="BD20" s="639"/>
      <c r="BE20" s="639"/>
      <c r="BF20" s="640"/>
      <c r="BG20" s="641">
        <v>3122</v>
      </c>
      <c r="BH20" s="644"/>
      <c r="BI20" s="644"/>
      <c r="BJ20" s="644"/>
      <c r="BK20" s="644"/>
      <c r="BL20" s="644"/>
      <c r="BM20" s="644"/>
      <c r="BN20" s="645"/>
      <c r="BO20" s="703">
        <v>0.1</v>
      </c>
      <c r="BP20" s="703"/>
      <c r="BQ20" s="703"/>
      <c r="BR20" s="703"/>
      <c r="BS20" s="649" t="s">
        <v>231</v>
      </c>
      <c r="BT20" s="644"/>
      <c r="BU20" s="644"/>
      <c r="BV20" s="644"/>
      <c r="BW20" s="644"/>
      <c r="BX20" s="644"/>
      <c r="BY20" s="644"/>
      <c r="BZ20" s="644"/>
      <c r="CA20" s="644"/>
      <c r="CB20" s="684"/>
      <c r="CD20" s="685" t="s">
        <v>275</v>
      </c>
      <c r="CE20" s="682"/>
      <c r="CF20" s="682"/>
      <c r="CG20" s="682"/>
      <c r="CH20" s="682"/>
      <c r="CI20" s="682"/>
      <c r="CJ20" s="682"/>
      <c r="CK20" s="682"/>
      <c r="CL20" s="682"/>
      <c r="CM20" s="682"/>
      <c r="CN20" s="682"/>
      <c r="CO20" s="682"/>
      <c r="CP20" s="682"/>
      <c r="CQ20" s="683"/>
      <c r="CR20" s="641">
        <v>27481499</v>
      </c>
      <c r="CS20" s="644"/>
      <c r="CT20" s="644"/>
      <c r="CU20" s="644"/>
      <c r="CV20" s="644"/>
      <c r="CW20" s="644"/>
      <c r="CX20" s="644"/>
      <c r="CY20" s="645"/>
      <c r="CZ20" s="703">
        <v>100</v>
      </c>
      <c r="DA20" s="703"/>
      <c r="DB20" s="703"/>
      <c r="DC20" s="703"/>
      <c r="DD20" s="649">
        <v>5679421</v>
      </c>
      <c r="DE20" s="644"/>
      <c r="DF20" s="644"/>
      <c r="DG20" s="644"/>
      <c r="DH20" s="644"/>
      <c r="DI20" s="644"/>
      <c r="DJ20" s="644"/>
      <c r="DK20" s="644"/>
      <c r="DL20" s="644"/>
      <c r="DM20" s="644"/>
      <c r="DN20" s="644"/>
      <c r="DO20" s="644"/>
      <c r="DP20" s="645"/>
      <c r="DQ20" s="649">
        <v>16845052</v>
      </c>
      <c r="DR20" s="644"/>
      <c r="DS20" s="644"/>
      <c r="DT20" s="644"/>
      <c r="DU20" s="644"/>
      <c r="DV20" s="644"/>
      <c r="DW20" s="644"/>
      <c r="DX20" s="644"/>
      <c r="DY20" s="644"/>
      <c r="DZ20" s="644"/>
      <c r="EA20" s="644"/>
      <c r="EB20" s="644"/>
      <c r="EC20" s="684"/>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176</v>
      </c>
      <c r="S21" s="644"/>
      <c r="T21" s="644"/>
      <c r="U21" s="644"/>
      <c r="V21" s="644"/>
      <c r="W21" s="644"/>
      <c r="X21" s="644"/>
      <c r="Y21" s="645"/>
      <c r="Z21" s="703" t="s">
        <v>231</v>
      </c>
      <c r="AA21" s="703"/>
      <c r="AB21" s="703"/>
      <c r="AC21" s="703"/>
      <c r="AD21" s="704" t="s">
        <v>231</v>
      </c>
      <c r="AE21" s="704"/>
      <c r="AF21" s="704"/>
      <c r="AG21" s="704"/>
      <c r="AH21" s="704"/>
      <c r="AI21" s="704"/>
      <c r="AJ21" s="704"/>
      <c r="AK21" s="704"/>
      <c r="AL21" s="646" t="s">
        <v>177</v>
      </c>
      <c r="AM21" s="647"/>
      <c r="AN21" s="647"/>
      <c r="AO21" s="705"/>
      <c r="AP21" s="749" t="s">
        <v>277</v>
      </c>
      <c r="AQ21" s="756"/>
      <c r="AR21" s="756"/>
      <c r="AS21" s="756"/>
      <c r="AT21" s="756"/>
      <c r="AU21" s="756"/>
      <c r="AV21" s="756"/>
      <c r="AW21" s="756"/>
      <c r="AX21" s="756"/>
      <c r="AY21" s="756"/>
      <c r="AZ21" s="756"/>
      <c r="BA21" s="756"/>
      <c r="BB21" s="756"/>
      <c r="BC21" s="756"/>
      <c r="BD21" s="756"/>
      <c r="BE21" s="756"/>
      <c r="BF21" s="751"/>
      <c r="BG21" s="641">
        <v>3122</v>
      </c>
      <c r="BH21" s="644"/>
      <c r="BI21" s="644"/>
      <c r="BJ21" s="644"/>
      <c r="BK21" s="644"/>
      <c r="BL21" s="644"/>
      <c r="BM21" s="644"/>
      <c r="BN21" s="645"/>
      <c r="BO21" s="703">
        <v>0.1</v>
      </c>
      <c r="BP21" s="703"/>
      <c r="BQ21" s="703"/>
      <c r="BR21" s="703"/>
      <c r="BS21" s="649" t="s">
        <v>176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278</v>
      </c>
      <c r="C22" s="639"/>
      <c r="D22" s="639"/>
      <c r="E22" s="639"/>
      <c r="F22" s="639"/>
      <c r="G22" s="639"/>
      <c r="H22" s="639"/>
      <c r="I22" s="639"/>
      <c r="J22" s="639"/>
      <c r="K22" s="639"/>
      <c r="L22" s="639"/>
      <c r="M22" s="639"/>
      <c r="N22" s="639"/>
      <c r="O22" s="639"/>
      <c r="P22" s="639"/>
      <c r="Q22" s="640"/>
      <c r="R22" s="641">
        <v>15311236</v>
      </c>
      <c r="S22" s="644"/>
      <c r="T22" s="644"/>
      <c r="U22" s="644"/>
      <c r="V22" s="644"/>
      <c r="W22" s="644"/>
      <c r="X22" s="644"/>
      <c r="Y22" s="645"/>
      <c r="Z22" s="703">
        <v>55</v>
      </c>
      <c r="AA22" s="703"/>
      <c r="AB22" s="703"/>
      <c r="AC22" s="703"/>
      <c r="AD22" s="704">
        <v>14191794</v>
      </c>
      <c r="AE22" s="704"/>
      <c r="AF22" s="704"/>
      <c r="AG22" s="704"/>
      <c r="AH22" s="704"/>
      <c r="AI22" s="704"/>
      <c r="AJ22" s="704"/>
      <c r="AK22" s="704"/>
      <c r="AL22" s="646">
        <v>99.7</v>
      </c>
      <c r="AM22" s="647"/>
      <c r="AN22" s="647"/>
      <c r="AO22" s="705"/>
      <c r="AP22" s="749" t="s">
        <v>279</v>
      </c>
      <c r="AQ22" s="756"/>
      <c r="AR22" s="756"/>
      <c r="AS22" s="756"/>
      <c r="AT22" s="756"/>
      <c r="AU22" s="756"/>
      <c r="AV22" s="756"/>
      <c r="AW22" s="756"/>
      <c r="AX22" s="756"/>
      <c r="AY22" s="756"/>
      <c r="AZ22" s="756"/>
      <c r="BA22" s="756"/>
      <c r="BB22" s="756"/>
      <c r="BC22" s="756"/>
      <c r="BD22" s="756"/>
      <c r="BE22" s="756"/>
      <c r="BF22" s="751"/>
      <c r="BG22" s="641" t="s">
        <v>231</v>
      </c>
      <c r="BH22" s="644"/>
      <c r="BI22" s="644"/>
      <c r="BJ22" s="644"/>
      <c r="BK22" s="644"/>
      <c r="BL22" s="644"/>
      <c r="BM22" s="644"/>
      <c r="BN22" s="645"/>
      <c r="BO22" s="703" t="s">
        <v>176</v>
      </c>
      <c r="BP22" s="703"/>
      <c r="BQ22" s="703"/>
      <c r="BR22" s="703"/>
      <c r="BS22" s="649" t="s">
        <v>263</v>
      </c>
      <c r="BT22" s="644"/>
      <c r="BU22" s="644"/>
      <c r="BV22" s="644"/>
      <c r="BW22" s="644"/>
      <c r="BX22" s="644"/>
      <c r="BY22" s="644"/>
      <c r="BZ22" s="644"/>
      <c r="CA22" s="644"/>
      <c r="CB22" s="684"/>
      <c r="CD22" s="758" t="s">
        <v>280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281</v>
      </c>
      <c r="C23" s="639"/>
      <c r="D23" s="639"/>
      <c r="E23" s="639"/>
      <c r="F23" s="639"/>
      <c r="G23" s="639"/>
      <c r="H23" s="639"/>
      <c r="I23" s="639"/>
      <c r="J23" s="639"/>
      <c r="K23" s="639"/>
      <c r="L23" s="639"/>
      <c r="M23" s="639"/>
      <c r="N23" s="639"/>
      <c r="O23" s="639"/>
      <c r="P23" s="639"/>
      <c r="Q23" s="640"/>
      <c r="R23" s="641">
        <v>5846</v>
      </c>
      <c r="S23" s="644"/>
      <c r="T23" s="644"/>
      <c r="U23" s="644"/>
      <c r="V23" s="644"/>
      <c r="W23" s="644"/>
      <c r="X23" s="644"/>
      <c r="Y23" s="645"/>
      <c r="Z23" s="703">
        <v>0</v>
      </c>
      <c r="AA23" s="703"/>
      <c r="AB23" s="703"/>
      <c r="AC23" s="703"/>
      <c r="AD23" s="704">
        <v>5846</v>
      </c>
      <c r="AE23" s="704"/>
      <c r="AF23" s="704"/>
      <c r="AG23" s="704"/>
      <c r="AH23" s="704"/>
      <c r="AI23" s="704"/>
      <c r="AJ23" s="704"/>
      <c r="AK23" s="704"/>
      <c r="AL23" s="646">
        <v>0</v>
      </c>
      <c r="AM23" s="647"/>
      <c r="AN23" s="647"/>
      <c r="AO23" s="705"/>
      <c r="AP23" s="749" t="s">
        <v>282</v>
      </c>
      <c r="AQ23" s="756"/>
      <c r="AR23" s="756"/>
      <c r="AS23" s="756"/>
      <c r="AT23" s="756"/>
      <c r="AU23" s="756"/>
      <c r="AV23" s="756"/>
      <c r="AW23" s="756"/>
      <c r="AX23" s="756"/>
      <c r="AY23" s="756"/>
      <c r="AZ23" s="756"/>
      <c r="BA23" s="756"/>
      <c r="BB23" s="756"/>
      <c r="BC23" s="756"/>
      <c r="BD23" s="756"/>
      <c r="BE23" s="756"/>
      <c r="BF23" s="751"/>
      <c r="BG23" s="641" t="s">
        <v>177</v>
      </c>
      <c r="BH23" s="644"/>
      <c r="BI23" s="644"/>
      <c r="BJ23" s="644"/>
      <c r="BK23" s="644"/>
      <c r="BL23" s="644"/>
      <c r="BM23" s="644"/>
      <c r="BN23" s="645"/>
      <c r="BO23" s="703" t="s">
        <v>261</v>
      </c>
      <c r="BP23" s="703"/>
      <c r="BQ23" s="703"/>
      <c r="BR23" s="703"/>
      <c r="BS23" s="649" t="s">
        <v>231</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283</v>
      </c>
      <c r="CS23" s="759"/>
      <c r="CT23" s="759"/>
      <c r="CU23" s="759"/>
      <c r="CV23" s="759"/>
      <c r="CW23" s="759"/>
      <c r="CX23" s="759"/>
      <c r="CY23" s="760"/>
      <c r="CZ23" s="758" t="s">
        <v>284</v>
      </c>
      <c r="DA23" s="759"/>
      <c r="DB23" s="759"/>
      <c r="DC23" s="760"/>
      <c r="DD23" s="758" t="s">
        <v>285</v>
      </c>
      <c r="DE23" s="759"/>
      <c r="DF23" s="759"/>
      <c r="DG23" s="759"/>
      <c r="DH23" s="759"/>
      <c r="DI23" s="759"/>
      <c r="DJ23" s="759"/>
      <c r="DK23" s="760"/>
      <c r="DL23" s="767" t="s">
        <v>286</v>
      </c>
      <c r="DM23" s="768"/>
      <c r="DN23" s="768"/>
      <c r="DO23" s="768"/>
      <c r="DP23" s="768"/>
      <c r="DQ23" s="768"/>
      <c r="DR23" s="768"/>
      <c r="DS23" s="768"/>
      <c r="DT23" s="768"/>
      <c r="DU23" s="768"/>
      <c r="DV23" s="769"/>
      <c r="DW23" s="758" t="s">
        <v>287</v>
      </c>
      <c r="DX23" s="759"/>
      <c r="DY23" s="759"/>
      <c r="DZ23" s="759"/>
      <c r="EA23" s="759"/>
      <c r="EB23" s="759"/>
      <c r="EC23" s="760"/>
    </row>
    <row r="24" spans="2:133" ht="11.25" customHeight="1" x14ac:dyDescent="0.15">
      <c r="B24" s="638" t="s">
        <v>288</v>
      </c>
      <c r="C24" s="639"/>
      <c r="D24" s="639"/>
      <c r="E24" s="639"/>
      <c r="F24" s="639"/>
      <c r="G24" s="639"/>
      <c r="H24" s="639"/>
      <c r="I24" s="639"/>
      <c r="J24" s="639"/>
      <c r="K24" s="639"/>
      <c r="L24" s="639"/>
      <c r="M24" s="639"/>
      <c r="N24" s="639"/>
      <c r="O24" s="639"/>
      <c r="P24" s="639"/>
      <c r="Q24" s="640"/>
      <c r="R24" s="641">
        <v>121486</v>
      </c>
      <c r="S24" s="644"/>
      <c r="T24" s="644"/>
      <c r="U24" s="644"/>
      <c r="V24" s="644"/>
      <c r="W24" s="644"/>
      <c r="X24" s="644"/>
      <c r="Y24" s="645"/>
      <c r="Z24" s="703">
        <v>0.4</v>
      </c>
      <c r="AA24" s="703"/>
      <c r="AB24" s="703"/>
      <c r="AC24" s="703"/>
      <c r="AD24" s="704" t="s">
        <v>231</v>
      </c>
      <c r="AE24" s="704"/>
      <c r="AF24" s="704"/>
      <c r="AG24" s="704"/>
      <c r="AH24" s="704"/>
      <c r="AI24" s="704"/>
      <c r="AJ24" s="704"/>
      <c r="AK24" s="704"/>
      <c r="AL24" s="646" t="s">
        <v>231</v>
      </c>
      <c r="AM24" s="647"/>
      <c r="AN24" s="647"/>
      <c r="AO24" s="705"/>
      <c r="AP24" s="749" t="s">
        <v>289</v>
      </c>
      <c r="AQ24" s="756"/>
      <c r="AR24" s="756"/>
      <c r="AS24" s="756"/>
      <c r="AT24" s="756"/>
      <c r="AU24" s="756"/>
      <c r="AV24" s="756"/>
      <c r="AW24" s="756"/>
      <c r="AX24" s="756"/>
      <c r="AY24" s="756"/>
      <c r="AZ24" s="756"/>
      <c r="BA24" s="756"/>
      <c r="BB24" s="756"/>
      <c r="BC24" s="756"/>
      <c r="BD24" s="756"/>
      <c r="BE24" s="756"/>
      <c r="BF24" s="751"/>
      <c r="BG24" s="641" t="s">
        <v>231</v>
      </c>
      <c r="BH24" s="644"/>
      <c r="BI24" s="644"/>
      <c r="BJ24" s="644"/>
      <c r="BK24" s="644"/>
      <c r="BL24" s="644"/>
      <c r="BM24" s="644"/>
      <c r="BN24" s="645"/>
      <c r="BO24" s="703" t="s">
        <v>231</v>
      </c>
      <c r="BP24" s="703"/>
      <c r="BQ24" s="703"/>
      <c r="BR24" s="703"/>
      <c r="BS24" s="649" t="s">
        <v>176</v>
      </c>
      <c r="BT24" s="644"/>
      <c r="BU24" s="644"/>
      <c r="BV24" s="644"/>
      <c r="BW24" s="644"/>
      <c r="BX24" s="644"/>
      <c r="BY24" s="644"/>
      <c r="BZ24" s="644"/>
      <c r="CA24" s="644"/>
      <c r="CB24" s="684"/>
      <c r="CD24" s="712" t="s">
        <v>290</v>
      </c>
      <c r="CE24" s="713"/>
      <c r="CF24" s="713"/>
      <c r="CG24" s="713"/>
      <c r="CH24" s="713"/>
      <c r="CI24" s="713"/>
      <c r="CJ24" s="713"/>
      <c r="CK24" s="713"/>
      <c r="CL24" s="713"/>
      <c r="CM24" s="713"/>
      <c r="CN24" s="713"/>
      <c r="CO24" s="713"/>
      <c r="CP24" s="713"/>
      <c r="CQ24" s="714"/>
      <c r="CR24" s="706">
        <v>11696062</v>
      </c>
      <c r="CS24" s="707"/>
      <c r="CT24" s="707"/>
      <c r="CU24" s="707"/>
      <c r="CV24" s="707"/>
      <c r="CW24" s="707"/>
      <c r="CX24" s="707"/>
      <c r="CY24" s="753"/>
      <c r="CZ24" s="754">
        <v>42.6</v>
      </c>
      <c r="DA24" s="723"/>
      <c r="DB24" s="723"/>
      <c r="DC24" s="757"/>
      <c r="DD24" s="752">
        <v>8933427</v>
      </c>
      <c r="DE24" s="707"/>
      <c r="DF24" s="707"/>
      <c r="DG24" s="707"/>
      <c r="DH24" s="707"/>
      <c r="DI24" s="707"/>
      <c r="DJ24" s="707"/>
      <c r="DK24" s="753"/>
      <c r="DL24" s="752">
        <v>8781379</v>
      </c>
      <c r="DM24" s="707"/>
      <c r="DN24" s="707"/>
      <c r="DO24" s="707"/>
      <c r="DP24" s="707"/>
      <c r="DQ24" s="707"/>
      <c r="DR24" s="707"/>
      <c r="DS24" s="707"/>
      <c r="DT24" s="707"/>
      <c r="DU24" s="707"/>
      <c r="DV24" s="753"/>
      <c r="DW24" s="754">
        <v>58.8</v>
      </c>
      <c r="DX24" s="723"/>
      <c r="DY24" s="723"/>
      <c r="DZ24" s="723"/>
      <c r="EA24" s="723"/>
      <c r="EB24" s="723"/>
      <c r="EC24" s="755"/>
    </row>
    <row r="25" spans="2:133" ht="11.25" customHeight="1" x14ac:dyDescent="0.15">
      <c r="B25" s="638" t="s">
        <v>291</v>
      </c>
      <c r="C25" s="639"/>
      <c r="D25" s="639"/>
      <c r="E25" s="639"/>
      <c r="F25" s="639"/>
      <c r="G25" s="639"/>
      <c r="H25" s="639"/>
      <c r="I25" s="639"/>
      <c r="J25" s="639"/>
      <c r="K25" s="639"/>
      <c r="L25" s="639"/>
      <c r="M25" s="639"/>
      <c r="N25" s="639"/>
      <c r="O25" s="639"/>
      <c r="P25" s="639"/>
      <c r="Q25" s="640"/>
      <c r="R25" s="641">
        <v>440923</v>
      </c>
      <c r="S25" s="644"/>
      <c r="T25" s="644"/>
      <c r="U25" s="644"/>
      <c r="V25" s="644"/>
      <c r="W25" s="644"/>
      <c r="X25" s="644"/>
      <c r="Y25" s="645"/>
      <c r="Z25" s="703">
        <v>1.6</v>
      </c>
      <c r="AA25" s="703"/>
      <c r="AB25" s="703"/>
      <c r="AC25" s="703"/>
      <c r="AD25" s="704">
        <v>20470</v>
      </c>
      <c r="AE25" s="704"/>
      <c r="AF25" s="704"/>
      <c r="AG25" s="704"/>
      <c r="AH25" s="704"/>
      <c r="AI25" s="704"/>
      <c r="AJ25" s="704"/>
      <c r="AK25" s="704"/>
      <c r="AL25" s="646">
        <v>0.1</v>
      </c>
      <c r="AM25" s="647"/>
      <c r="AN25" s="647"/>
      <c r="AO25" s="705"/>
      <c r="AP25" s="749" t="s">
        <v>292</v>
      </c>
      <c r="AQ25" s="756"/>
      <c r="AR25" s="756"/>
      <c r="AS25" s="756"/>
      <c r="AT25" s="756"/>
      <c r="AU25" s="756"/>
      <c r="AV25" s="756"/>
      <c r="AW25" s="756"/>
      <c r="AX25" s="756"/>
      <c r="AY25" s="756"/>
      <c r="AZ25" s="756"/>
      <c r="BA25" s="756"/>
      <c r="BB25" s="756"/>
      <c r="BC25" s="756"/>
      <c r="BD25" s="756"/>
      <c r="BE25" s="756"/>
      <c r="BF25" s="751"/>
      <c r="BG25" s="641" t="s">
        <v>176</v>
      </c>
      <c r="BH25" s="644"/>
      <c r="BI25" s="644"/>
      <c r="BJ25" s="644"/>
      <c r="BK25" s="644"/>
      <c r="BL25" s="644"/>
      <c r="BM25" s="644"/>
      <c r="BN25" s="645"/>
      <c r="BO25" s="703" t="s">
        <v>231</v>
      </c>
      <c r="BP25" s="703"/>
      <c r="BQ25" s="703"/>
      <c r="BR25" s="703"/>
      <c r="BS25" s="649" t="s">
        <v>231</v>
      </c>
      <c r="BT25" s="644"/>
      <c r="BU25" s="644"/>
      <c r="BV25" s="644"/>
      <c r="BW25" s="644"/>
      <c r="BX25" s="644"/>
      <c r="BY25" s="644"/>
      <c r="BZ25" s="644"/>
      <c r="CA25" s="644"/>
      <c r="CB25" s="684"/>
      <c r="CD25" s="685" t="s">
        <v>293</v>
      </c>
      <c r="CE25" s="682"/>
      <c r="CF25" s="682"/>
      <c r="CG25" s="682"/>
      <c r="CH25" s="682"/>
      <c r="CI25" s="682"/>
      <c r="CJ25" s="682"/>
      <c r="CK25" s="682"/>
      <c r="CL25" s="682"/>
      <c r="CM25" s="682"/>
      <c r="CN25" s="682"/>
      <c r="CO25" s="682"/>
      <c r="CP25" s="682"/>
      <c r="CQ25" s="683"/>
      <c r="CR25" s="641">
        <v>4363483</v>
      </c>
      <c r="CS25" s="642"/>
      <c r="CT25" s="642"/>
      <c r="CU25" s="642"/>
      <c r="CV25" s="642"/>
      <c r="CW25" s="642"/>
      <c r="CX25" s="642"/>
      <c r="CY25" s="643"/>
      <c r="CZ25" s="646">
        <v>15.9</v>
      </c>
      <c r="DA25" s="675"/>
      <c r="DB25" s="675"/>
      <c r="DC25" s="676"/>
      <c r="DD25" s="649">
        <v>4222665</v>
      </c>
      <c r="DE25" s="642"/>
      <c r="DF25" s="642"/>
      <c r="DG25" s="642"/>
      <c r="DH25" s="642"/>
      <c r="DI25" s="642"/>
      <c r="DJ25" s="642"/>
      <c r="DK25" s="643"/>
      <c r="DL25" s="649">
        <v>4108706</v>
      </c>
      <c r="DM25" s="642"/>
      <c r="DN25" s="642"/>
      <c r="DO25" s="642"/>
      <c r="DP25" s="642"/>
      <c r="DQ25" s="642"/>
      <c r="DR25" s="642"/>
      <c r="DS25" s="642"/>
      <c r="DT25" s="642"/>
      <c r="DU25" s="642"/>
      <c r="DV25" s="643"/>
      <c r="DW25" s="646">
        <v>27.5</v>
      </c>
      <c r="DX25" s="675"/>
      <c r="DY25" s="675"/>
      <c r="DZ25" s="675"/>
      <c r="EA25" s="675"/>
      <c r="EB25" s="675"/>
      <c r="EC25" s="677"/>
    </row>
    <row r="26" spans="2:133" ht="11.25" customHeight="1" x14ac:dyDescent="0.15">
      <c r="B26" s="638" t="s">
        <v>294</v>
      </c>
      <c r="C26" s="639"/>
      <c r="D26" s="639"/>
      <c r="E26" s="639"/>
      <c r="F26" s="639"/>
      <c r="G26" s="639"/>
      <c r="H26" s="639"/>
      <c r="I26" s="639"/>
      <c r="J26" s="639"/>
      <c r="K26" s="639"/>
      <c r="L26" s="639"/>
      <c r="M26" s="639"/>
      <c r="N26" s="639"/>
      <c r="O26" s="639"/>
      <c r="P26" s="639"/>
      <c r="Q26" s="640"/>
      <c r="R26" s="641">
        <v>135596</v>
      </c>
      <c r="S26" s="644"/>
      <c r="T26" s="644"/>
      <c r="U26" s="644"/>
      <c r="V26" s="644"/>
      <c r="W26" s="644"/>
      <c r="X26" s="644"/>
      <c r="Y26" s="645"/>
      <c r="Z26" s="703">
        <v>0.5</v>
      </c>
      <c r="AA26" s="703"/>
      <c r="AB26" s="703"/>
      <c r="AC26" s="703"/>
      <c r="AD26" s="704" t="s">
        <v>176</v>
      </c>
      <c r="AE26" s="704"/>
      <c r="AF26" s="704"/>
      <c r="AG26" s="704"/>
      <c r="AH26" s="704"/>
      <c r="AI26" s="704"/>
      <c r="AJ26" s="704"/>
      <c r="AK26" s="704"/>
      <c r="AL26" s="646" t="s">
        <v>176</v>
      </c>
      <c r="AM26" s="647"/>
      <c r="AN26" s="647"/>
      <c r="AO26" s="705"/>
      <c r="AP26" s="749" t="s">
        <v>295</v>
      </c>
      <c r="AQ26" s="750"/>
      <c r="AR26" s="750"/>
      <c r="AS26" s="750"/>
      <c r="AT26" s="750"/>
      <c r="AU26" s="750"/>
      <c r="AV26" s="750"/>
      <c r="AW26" s="750"/>
      <c r="AX26" s="750"/>
      <c r="AY26" s="750"/>
      <c r="AZ26" s="750"/>
      <c r="BA26" s="750"/>
      <c r="BB26" s="750"/>
      <c r="BC26" s="750"/>
      <c r="BD26" s="750"/>
      <c r="BE26" s="750"/>
      <c r="BF26" s="751"/>
      <c r="BG26" s="641" t="s">
        <v>231</v>
      </c>
      <c r="BH26" s="644"/>
      <c r="BI26" s="644"/>
      <c r="BJ26" s="644"/>
      <c r="BK26" s="644"/>
      <c r="BL26" s="644"/>
      <c r="BM26" s="644"/>
      <c r="BN26" s="645"/>
      <c r="BO26" s="703" t="s">
        <v>176</v>
      </c>
      <c r="BP26" s="703"/>
      <c r="BQ26" s="703"/>
      <c r="BR26" s="703"/>
      <c r="BS26" s="649" t="s">
        <v>177</v>
      </c>
      <c r="BT26" s="644"/>
      <c r="BU26" s="644"/>
      <c r="BV26" s="644"/>
      <c r="BW26" s="644"/>
      <c r="BX26" s="644"/>
      <c r="BY26" s="644"/>
      <c r="BZ26" s="644"/>
      <c r="CA26" s="644"/>
      <c r="CB26" s="684"/>
      <c r="CD26" s="685" t="s">
        <v>296</v>
      </c>
      <c r="CE26" s="682"/>
      <c r="CF26" s="682"/>
      <c r="CG26" s="682"/>
      <c r="CH26" s="682"/>
      <c r="CI26" s="682"/>
      <c r="CJ26" s="682"/>
      <c r="CK26" s="682"/>
      <c r="CL26" s="682"/>
      <c r="CM26" s="682"/>
      <c r="CN26" s="682"/>
      <c r="CO26" s="682"/>
      <c r="CP26" s="682"/>
      <c r="CQ26" s="683"/>
      <c r="CR26" s="641">
        <v>2801344</v>
      </c>
      <c r="CS26" s="644"/>
      <c r="CT26" s="644"/>
      <c r="CU26" s="644"/>
      <c r="CV26" s="644"/>
      <c r="CW26" s="644"/>
      <c r="CX26" s="644"/>
      <c r="CY26" s="645"/>
      <c r="CZ26" s="646">
        <v>10.199999999999999</v>
      </c>
      <c r="DA26" s="675"/>
      <c r="DB26" s="675"/>
      <c r="DC26" s="676"/>
      <c r="DD26" s="649">
        <v>2789046</v>
      </c>
      <c r="DE26" s="644"/>
      <c r="DF26" s="644"/>
      <c r="DG26" s="644"/>
      <c r="DH26" s="644"/>
      <c r="DI26" s="644"/>
      <c r="DJ26" s="644"/>
      <c r="DK26" s="645"/>
      <c r="DL26" s="649" t="s">
        <v>176</v>
      </c>
      <c r="DM26" s="644"/>
      <c r="DN26" s="644"/>
      <c r="DO26" s="644"/>
      <c r="DP26" s="644"/>
      <c r="DQ26" s="644"/>
      <c r="DR26" s="644"/>
      <c r="DS26" s="644"/>
      <c r="DT26" s="644"/>
      <c r="DU26" s="644"/>
      <c r="DV26" s="645"/>
      <c r="DW26" s="646" t="s">
        <v>263</v>
      </c>
      <c r="DX26" s="675"/>
      <c r="DY26" s="675"/>
      <c r="DZ26" s="675"/>
      <c r="EA26" s="675"/>
      <c r="EB26" s="675"/>
      <c r="EC26" s="677"/>
    </row>
    <row r="27" spans="2:133" ht="11.25" customHeight="1" x14ac:dyDescent="0.15">
      <c r="B27" s="638" t="s">
        <v>297</v>
      </c>
      <c r="C27" s="639"/>
      <c r="D27" s="639"/>
      <c r="E27" s="639"/>
      <c r="F27" s="639"/>
      <c r="G27" s="639"/>
      <c r="H27" s="639"/>
      <c r="I27" s="639"/>
      <c r="J27" s="639"/>
      <c r="K27" s="639"/>
      <c r="L27" s="639"/>
      <c r="M27" s="639"/>
      <c r="N27" s="639"/>
      <c r="O27" s="639"/>
      <c r="P27" s="639"/>
      <c r="Q27" s="640"/>
      <c r="R27" s="641">
        <v>2318802</v>
      </c>
      <c r="S27" s="644"/>
      <c r="T27" s="644"/>
      <c r="U27" s="644"/>
      <c r="V27" s="644"/>
      <c r="W27" s="644"/>
      <c r="X27" s="644"/>
      <c r="Y27" s="645"/>
      <c r="Z27" s="703">
        <v>8.3000000000000007</v>
      </c>
      <c r="AA27" s="703"/>
      <c r="AB27" s="703"/>
      <c r="AC27" s="703"/>
      <c r="AD27" s="704" t="s">
        <v>231</v>
      </c>
      <c r="AE27" s="704"/>
      <c r="AF27" s="704"/>
      <c r="AG27" s="704"/>
      <c r="AH27" s="704"/>
      <c r="AI27" s="704"/>
      <c r="AJ27" s="704"/>
      <c r="AK27" s="704"/>
      <c r="AL27" s="646" t="s">
        <v>176</v>
      </c>
      <c r="AM27" s="647"/>
      <c r="AN27" s="647"/>
      <c r="AO27" s="705"/>
      <c r="AP27" s="638" t="s">
        <v>298</v>
      </c>
      <c r="AQ27" s="639"/>
      <c r="AR27" s="639"/>
      <c r="AS27" s="639"/>
      <c r="AT27" s="639"/>
      <c r="AU27" s="639"/>
      <c r="AV27" s="639"/>
      <c r="AW27" s="639"/>
      <c r="AX27" s="639"/>
      <c r="AY27" s="639"/>
      <c r="AZ27" s="639"/>
      <c r="BA27" s="639"/>
      <c r="BB27" s="639"/>
      <c r="BC27" s="639"/>
      <c r="BD27" s="639"/>
      <c r="BE27" s="639"/>
      <c r="BF27" s="640"/>
      <c r="BG27" s="641">
        <v>5304264</v>
      </c>
      <c r="BH27" s="644"/>
      <c r="BI27" s="644"/>
      <c r="BJ27" s="644"/>
      <c r="BK27" s="644"/>
      <c r="BL27" s="644"/>
      <c r="BM27" s="644"/>
      <c r="BN27" s="645"/>
      <c r="BO27" s="703">
        <v>100</v>
      </c>
      <c r="BP27" s="703"/>
      <c r="BQ27" s="703"/>
      <c r="BR27" s="703"/>
      <c r="BS27" s="649">
        <v>421225</v>
      </c>
      <c r="BT27" s="644"/>
      <c r="BU27" s="644"/>
      <c r="BV27" s="644"/>
      <c r="BW27" s="644"/>
      <c r="BX27" s="644"/>
      <c r="BY27" s="644"/>
      <c r="BZ27" s="644"/>
      <c r="CA27" s="644"/>
      <c r="CB27" s="684"/>
      <c r="CD27" s="685" t="s">
        <v>299</v>
      </c>
      <c r="CE27" s="682"/>
      <c r="CF27" s="682"/>
      <c r="CG27" s="682"/>
      <c r="CH27" s="682"/>
      <c r="CI27" s="682"/>
      <c r="CJ27" s="682"/>
      <c r="CK27" s="682"/>
      <c r="CL27" s="682"/>
      <c r="CM27" s="682"/>
      <c r="CN27" s="682"/>
      <c r="CO27" s="682"/>
      <c r="CP27" s="682"/>
      <c r="CQ27" s="683"/>
      <c r="CR27" s="641">
        <v>3593821</v>
      </c>
      <c r="CS27" s="642"/>
      <c r="CT27" s="642"/>
      <c r="CU27" s="642"/>
      <c r="CV27" s="642"/>
      <c r="CW27" s="642"/>
      <c r="CX27" s="642"/>
      <c r="CY27" s="643"/>
      <c r="CZ27" s="646">
        <v>13.1</v>
      </c>
      <c r="DA27" s="675"/>
      <c r="DB27" s="675"/>
      <c r="DC27" s="676"/>
      <c r="DD27" s="649">
        <v>1070562</v>
      </c>
      <c r="DE27" s="642"/>
      <c r="DF27" s="642"/>
      <c r="DG27" s="642"/>
      <c r="DH27" s="642"/>
      <c r="DI27" s="642"/>
      <c r="DJ27" s="642"/>
      <c r="DK27" s="643"/>
      <c r="DL27" s="649">
        <v>1063064</v>
      </c>
      <c r="DM27" s="642"/>
      <c r="DN27" s="642"/>
      <c r="DO27" s="642"/>
      <c r="DP27" s="642"/>
      <c r="DQ27" s="642"/>
      <c r="DR27" s="642"/>
      <c r="DS27" s="642"/>
      <c r="DT27" s="642"/>
      <c r="DU27" s="642"/>
      <c r="DV27" s="643"/>
      <c r="DW27" s="646">
        <v>7.1</v>
      </c>
      <c r="DX27" s="675"/>
      <c r="DY27" s="675"/>
      <c r="DZ27" s="675"/>
      <c r="EA27" s="675"/>
      <c r="EB27" s="675"/>
      <c r="EC27" s="677"/>
    </row>
    <row r="28" spans="2:133" ht="11.25" customHeight="1" x14ac:dyDescent="0.15">
      <c r="B28" s="746" t="s">
        <v>300</v>
      </c>
      <c r="C28" s="747"/>
      <c r="D28" s="747"/>
      <c r="E28" s="747"/>
      <c r="F28" s="747"/>
      <c r="G28" s="747"/>
      <c r="H28" s="747"/>
      <c r="I28" s="747"/>
      <c r="J28" s="747"/>
      <c r="K28" s="747"/>
      <c r="L28" s="747"/>
      <c r="M28" s="747"/>
      <c r="N28" s="747"/>
      <c r="O28" s="747"/>
      <c r="P28" s="747"/>
      <c r="Q28" s="748"/>
      <c r="R28" s="641" t="s">
        <v>176</v>
      </c>
      <c r="S28" s="644"/>
      <c r="T28" s="644"/>
      <c r="U28" s="644"/>
      <c r="V28" s="644"/>
      <c r="W28" s="644"/>
      <c r="X28" s="644"/>
      <c r="Y28" s="645"/>
      <c r="Z28" s="703" t="s">
        <v>231</v>
      </c>
      <c r="AA28" s="703"/>
      <c r="AB28" s="703"/>
      <c r="AC28" s="703"/>
      <c r="AD28" s="704" t="s">
        <v>231</v>
      </c>
      <c r="AE28" s="704"/>
      <c r="AF28" s="704"/>
      <c r="AG28" s="704"/>
      <c r="AH28" s="704"/>
      <c r="AI28" s="704"/>
      <c r="AJ28" s="704"/>
      <c r="AK28" s="704"/>
      <c r="AL28" s="646" t="s">
        <v>176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301</v>
      </c>
      <c r="CE28" s="682"/>
      <c r="CF28" s="682"/>
      <c r="CG28" s="682"/>
      <c r="CH28" s="682"/>
      <c r="CI28" s="682"/>
      <c r="CJ28" s="682"/>
      <c r="CK28" s="682"/>
      <c r="CL28" s="682"/>
      <c r="CM28" s="682"/>
      <c r="CN28" s="682"/>
      <c r="CO28" s="682"/>
      <c r="CP28" s="682"/>
      <c r="CQ28" s="683"/>
      <c r="CR28" s="641">
        <v>3738758</v>
      </c>
      <c r="CS28" s="644"/>
      <c r="CT28" s="644"/>
      <c r="CU28" s="644"/>
      <c r="CV28" s="644"/>
      <c r="CW28" s="644"/>
      <c r="CX28" s="644"/>
      <c r="CY28" s="645"/>
      <c r="CZ28" s="646">
        <v>13.6</v>
      </c>
      <c r="DA28" s="675"/>
      <c r="DB28" s="675"/>
      <c r="DC28" s="676"/>
      <c r="DD28" s="649">
        <v>3640200</v>
      </c>
      <c r="DE28" s="644"/>
      <c r="DF28" s="644"/>
      <c r="DG28" s="644"/>
      <c r="DH28" s="644"/>
      <c r="DI28" s="644"/>
      <c r="DJ28" s="644"/>
      <c r="DK28" s="645"/>
      <c r="DL28" s="649">
        <v>3609609</v>
      </c>
      <c r="DM28" s="644"/>
      <c r="DN28" s="644"/>
      <c r="DO28" s="644"/>
      <c r="DP28" s="644"/>
      <c r="DQ28" s="644"/>
      <c r="DR28" s="644"/>
      <c r="DS28" s="644"/>
      <c r="DT28" s="644"/>
      <c r="DU28" s="644"/>
      <c r="DV28" s="645"/>
      <c r="DW28" s="646">
        <v>24.2</v>
      </c>
      <c r="DX28" s="675"/>
      <c r="DY28" s="675"/>
      <c r="DZ28" s="675"/>
      <c r="EA28" s="675"/>
      <c r="EB28" s="675"/>
      <c r="EC28" s="677"/>
    </row>
    <row r="29" spans="2:133" ht="11.25" customHeight="1" x14ac:dyDescent="0.15">
      <c r="B29" s="638" t="s">
        <v>302</v>
      </c>
      <c r="C29" s="639"/>
      <c r="D29" s="639"/>
      <c r="E29" s="639"/>
      <c r="F29" s="639"/>
      <c r="G29" s="639"/>
      <c r="H29" s="639"/>
      <c r="I29" s="639"/>
      <c r="J29" s="639"/>
      <c r="K29" s="639"/>
      <c r="L29" s="639"/>
      <c r="M29" s="639"/>
      <c r="N29" s="639"/>
      <c r="O29" s="639"/>
      <c r="P29" s="639"/>
      <c r="Q29" s="640"/>
      <c r="R29" s="641">
        <v>1661183</v>
      </c>
      <c r="S29" s="644"/>
      <c r="T29" s="644"/>
      <c r="U29" s="644"/>
      <c r="V29" s="644"/>
      <c r="W29" s="644"/>
      <c r="X29" s="644"/>
      <c r="Y29" s="645"/>
      <c r="Z29" s="703">
        <v>6</v>
      </c>
      <c r="AA29" s="703"/>
      <c r="AB29" s="703"/>
      <c r="AC29" s="703"/>
      <c r="AD29" s="704" t="s">
        <v>176</v>
      </c>
      <c r="AE29" s="704"/>
      <c r="AF29" s="704"/>
      <c r="AG29" s="704"/>
      <c r="AH29" s="704"/>
      <c r="AI29" s="704"/>
      <c r="AJ29" s="704"/>
      <c r="AK29" s="704"/>
      <c r="AL29" s="646" t="s">
        <v>231</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303</v>
      </c>
      <c r="BH29" s="743"/>
      <c r="BI29" s="743"/>
      <c r="BJ29" s="743"/>
      <c r="BK29" s="743"/>
      <c r="BL29" s="743"/>
      <c r="BM29" s="743"/>
      <c r="BN29" s="743"/>
      <c r="BO29" s="743"/>
      <c r="BP29" s="743"/>
      <c r="BQ29" s="744"/>
      <c r="BR29" s="715" t="s">
        <v>304</v>
      </c>
      <c r="BS29" s="743"/>
      <c r="BT29" s="743"/>
      <c r="BU29" s="743"/>
      <c r="BV29" s="743"/>
      <c r="BW29" s="743"/>
      <c r="BX29" s="743"/>
      <c r="BY29" s="743"/>
      <c r="BZ29" s="743"/>
      <c r="CA29" s="743"/>
      <c r="CB29" s="744"/>
      <c r="CD29" s="725" t="s">
        <v>305</v>
      </c>
      <c r="CE29" s="726"/>
      <c r="CF29" s="685" t="s">
        <v>306</v>
      </c>
      <c r="CG29" s="682"/>
      <c r="CH29" s="682"/>
      <c r="CI29" s="682"/>
      <c r="CJ29" s="682"/>
      <c r="CK29" s="682"/>
      <c r="CL29" s="682"/>
      <c r="CM29" s="682"/>
      <c r="CN29" s="682"/>
      <c r="CO29" s="682"/>
      <c r="CP29" s="682"/>
      <c r="CQ29" s="683"/>
      <c r="CR29" s="641">
        <v>3735677</v>
      </c>
      <c r="CS29" s="642"/>
      <c r="CT29" s="642"/>
      <c r="CU29" s="642"/>
      <c r="CV29" s="642"/>
      <c r="CW29" s="642"/>
      <c r="CX29" s="642"/>
      <c r="CY29" s="643"/>
      <c r="CZ29" s="646">
        <v>13.6</v>
      </c>
      <c r="DA29" s="675"/>
      <c r="DB29" s="675"/>
      <c r="DC29" s="676"/>
      <c r="DD29" s="649">
        <v>3637119</v>
      </c>
      <c r="DE29" s="642"/>
      <c r="DF29" s="642"/>
      <c r="DG29" s="642"/>
      <c r="DH29" s="642"/>
      <c r="DI29" s="642"/>
      <c r="DJ29" s="642"/>
      <c r="DK29" s="643"/>
      <c r="DL29" s="649">
        <v>3606528</v>
      </c>
      <c r="DM29" s="642"/>
      <c r="DN29" s="642"/>
      <c r="DO29" s="642"/>
      <c r="DP29" s="642"/>
      <c r="DQ29" s="642"/>
      <c r="DR29" s="642"/>
      <c r="DS29" s="642"/>
      <c r="DT29" s="642"/>
      <c r="DU29" s="642"/>
      <c r="DV29" s="643"/>
      <c r="DW29" s="646">
        <v>24.2</v>
      </c>
      <c r="DX29" s="675"/>
      <c r="DY29" s="675"/>
      <c r="DZ29" s="675"/>
      <c r="EA29" s="675"/>
      <c r="EB29" s="675"/>
      <c r="EC29" s="677"/>
    </row>
    <row r="30" spans="2:133" ht="11.25" customHeight="1" x14ac:dyDescent="0.15">
      <c r="B30" s="638" t="s">
        <v>307</v>
      </c>
      <c r="C30" s="639"/>
      <c r="D30" s="639"/>
      <c r="E30" s="639"/>
      <c r="F30" s="639"/>
      <c r="G30" s="639"/>
      <c r="H30" s="639"/>
      <c r="I30" s="639"/>
      <c r="J30" s="639"/>
      <c r="K30" s="639"/>
      <c r="L30" s="639"/>
      <c r="M30" s="639"/>
      <c r="N30" s="639"/>
      <c r="O30" s="639"/>
      <c r="P30" s="639"/>
      <c r="Q30" s="640"/>
      <c r="R30" s="641">
        <v>51360</v>
      </c>
      <c r="S30" s="644"/>
      <c r="T30" s="644"/>
      <c r="U30" s="644"/>
      <c r="V30" s="644"/>
      <c r="W30" s="644"/>
      <c r="X30" s="644"/>
      <c r="Y30" s="645"/>
      <c r="Z30" s="703">
        <v>0.2</v>
      </c>
      <c r="AA30" s="703"/>
      <c r="AB30" s="703"/>
      <c r="AC30" s="703"/>
      <c r="AD30" s="704">
        <v>5211</v>
      </c>
      <c r="AE30" s="704"/>
      <c r="AF30" s="704"/>
      <c r="AG30" s="704"/>
      <c r="AH30" s="704"/>
      <c r="AI30" s="704"/>
      <c r="AJ30" s="704"/>
      <c r="AK30" s="704"/>
      <c r="AL30" s="646">
        <v>0</v>
      </c>
      <c r="AM30" s="647"/>
      <c r="AN30" s="647"/>
      <c r="AO30" s="705"/>
      <c r="AP30" s="731" t="s">
        <v>308</v>
      </c>
      <c r="AQ30" s="732"/>
      <c r="AR30" s="732"/>
      <c r="AS30" s="732"/>
      <c r="AT30" s="737" t="s">
        <v>309</v>
      </c>
      <c r="AU30" s="210"/>
      <c r="AV30" s="210"/>
      <c r="AW30" s="210"/>
      <c r="AX30" s="740" t="s">
        <v>185</v>
      </c>
      <c r="AY30" s="741"/>
      <c r="AZ30" s="741"/>
      <c r="BA30" s="741"/>
      <c r="BB30" s="741"/>
      <c r="BC30" s="741"/>
      <c r="BD30" s="741"/>
      <c r="BE30" s="741"/>
      <c r="BF30" s="742"/>
      <c r="BG30" s="721">
        <v>99.4</v>
      </c>
      <c r="BH30" s="722"/>
      <c r="BI30" s="722"/>
      <c r="BJ30" s="722"/>
      <c r="BK30" s="722"/>
      <c r="BL30" s="722"/>
      <c r="BM30" s="723">
        <v>97.3</v>
      </c>
      <c r="BN30" s="722"/>
      <c r="BO30" s="722"/>
      <c r="BP30" s="722"/>
      <c r="BQ30" s="724"/>
      <c r="BR30" s="721">
        <v>99.3</v>
      </c>
      <c r="BS30" s="722"/>
      <c r="BT30" s="722"/>
      <c r="BU30" s="722"/>
      <c r="BV30" s="722"/>
      <c r="BW30" s="722"/>
      <c r="BX30" s="723">
        <v>96.8</v>
      </c>
      <c r="BY30" s="722"/>
      <c r="BZ30" s="722"/>
      <c r="CA30" s="722"/>
      <c r="CB30" s="724"/>
      <c r="CD30" s="727"/>
      <c r="CE30" s="728"/>
      <c r="CF30" s="685" t="s">
        <v>310</v>
      </c>
      <c r="CG30" s="682"/>
      <c r="CH30" s="682"/>
      <c r="CI30" s="682"/>
      <c r="CJ30" s="682"/>
      <c r="CK30" s="682"/>
      <c r="CL30" s="682"/>
      <c r="CM30" s="682"/>
      <c r="CN30" s="682"/>
      <c r="CO30" s="682"/>
      <c r="CP30" s="682"/>
      <c r="CQ30" s="683"/>
      <c r="CR30" s="641">
        <v>3512515</v>
      </c>
      <c r="CS30" s="644"/>
      <c r="CT30" s="644"/>
      <c r="CU30" s="644"/>
      <c r="CV30" s="644"/>
      <c r="CW30" s="644"/>
      <c r="CX30" s="644"/>
      <c r="CY30" s="645"/>
      <c r="CZ30" s="646">
        <v>12.8</v>
      </c>
      <c r="DA30" s="675"/>
      <c r="DB30" s="675"/>
      <c r="DC30" s="676"/>
      <c r="DD30" s="649">
        <v>3415278</v>
      </c>
      <c r="DE30" s="644"/>
      <c r="DF30" s="644"/>
      <c r="DG30" s="644"/>
      <c r="DH30" s="644"/>
      <c r="DI30" s="644"/>
      <c r="DJ30" s="644"/>
      <c r="DK30" s="645"/>
      <c r="DL30" s="649">
        <v>3384687</v>
      </c>
      <c r="DM30" s="644"/>
      <c r="DN30" s="644"/>
      <c r="DO30" s="644"/>
      <c r="DP30" s="644"/>
      <c r="DQ30" s="644"/>
      <c r="DR30" s="644"/>
      <c r="DS30" s="644"/>
      <c r="DT30" s="644"/>
      <c r="DU30" s="644"/>
      <c r="DV30" s="645"/>
      <c r="DW30" s="646">
        <v>22.7</v>
      </c>
      <c r="DX30" s="675"/>
      <c r="DY30" s="675"/>
      <c r="DZ30" s="675"/>
      <c r="EA30" s="675"/>
      <c r="EB30" s="675"/>
      <c r="EC30" s="677"/>
    </row>
    <row r="31" spans="2:133" ht="11.25" customHeight="1" x14ac:dyDescent="0.15">
      <c r="B31" s="638" t="s">
        <v>311</v>
      </c>
      <c r="C31" s="639"/>
      <c r="D31" s="639"/>
      <c r="E31" s="639"/>
      <c r="F31" s="639"/>
      <c r="G31" s="639"/>
      <c r="H31" s="639"/>
      <c r="I31" s="639"/>
      <c r="J31" s="639"/>
      <c r="K31" s="639"/>
      <c r="L31" s="639"/>
      <c r="M31" s="639"/>
      <c r="N31" s="639"/>
      <c r="O31" s="639"/>
      <c r="P31" s="639"/>
      <c r="Q31" s="640"/>
      <c r="R31" s="641">
        <v>406612</v>
      </c>
      <c r="S31" s="644"/>
      <c r="T31" s="644"/>
      <c r="U31" s="644"/>
      <c r="V31" s="644"/>
      <c r="W31" s="644"/>
      <c r="X31" s="644"/>
      <c r="Y31" s="645"/>
      <c r="Z31" s="703">
        <v>1.5</v>
      </c>
      <c r="AA31" s="703"/>
      <c r="AB31" s="703"/>
      <c r="AC31" s="703"/>
      <c r="AD31" s="704" t="s">
        <v>231</v>
      </c>
      <c r="AE31" s="704"/>
      <c r="AF31" s="704"/>
      <c r="AG31" s="704"/>
      <c r="AH31" s="704"/>
      <c r="AI31" s="704"/>
      <c r="AJ31" s="704"/>
      <c r="AK31" s="704"/>
      <c r="AL31" s="646" t="s">
        <v>231</v>
      </c>
      <c r="AM31" s="647"/>
      <c r="AN31" s="647"/>
      <c r="AO31" s="705"/>
      <c r="AP31" s="733"/>
      <c r="AQ31" s="734"/>
      <c r="AR31" s="734"/>
      <c r="AS31" s="734"/>
      <c r="AT31" s="738"/>
      <c r="AU31" s="209" t="s">
        <v>312</v>
      </c>
      <c r="AV31" s="209"/>
      <c r="AW31" s="209"/>
      <c r="AX31" s="638" t="s">
        <v>313</v>
      </c>
      <c r="AY31" s="639"/>
      <c r="AZ31" s="639"/>
      <c r="BA31" s="639"/>
      <c r="BB31" s="639"/>
      <c r="BC31" s="639"/>
      <c r="BD31" s="639"/>
      <c r="BE31" s="639"/>
      <c r="BF31" s="640"/>
      <c r="BG31" s="719">
        <v>99.5</v>
      </c>
      <c r="BH31" s="642"/>
      <c r="BI31" s="642"/>
      <c r="BJ31" s="642"/>
      <c r="BK31" s="642"/>
      <c r="BL31" s="642"/>
      <c r="BM31" s="647">
        <v>97.9</v>
      </c>
      <c r="BN31" s="720"/>
      <c r="BO31" s="720"/>
      <c r="BP31" s="720"/>
      <c r="BQ31" s="681"/>
      <c r="BR31" s="719">
        <v>99.4</v>
      </c>
      <c r="BS31" s="642"/>
      <c r="BT31" s="642"/>
      <c r="BU31" s="642"/>
      <c r="BV31" s="642"/>
      <c r="BW31" s="642"/>
      <c r="BX31" s="647">
        <v>97.4</v>
      </c>
      <c r="BY31" s="720"/>
      <c r="BZ31" s="720"/>
      <c r="CA31" s="720"/>
      <c r="CB31" s="681"/>
      <c r="CD31" s="727"/>
      <c r="CE31" s="728"/>
      <c r="CF31" s="685" t="s">
        <v>314</v>
      </c>
      <c r="CG31" s="682"/>
      <c r="CH31" s="682"/>
      <c r="CI31" s="682"/>
      <c r="CJ31" s="682"/>
      <c r="CK31" s="682"/>
      <c r="CL31" s="682"/>
      <c r="CM31" s="682"/>
      <c r="CN31" s="682"/>
      <c r="CO31" s="682"/>
      <c r="CP31" s="682"/>
      <c r="CQ31" s="683"/>
      <c r="CR31" s="641">
        <v>223162</v>
      </c>
      <c r="CS31" s="642"/>
      <c r="CT31" s="642"/>
      <c r="CU31" s="642"/>
      <c r="CV31" s="642"/>
      <c r="CW31" s="642"/>
      <c r="CX31" s="642"/>
      <c r="CY31" s="643"/>
      <c r="CZ31" s="646">
        <v>0.8</v>
      </c>
      <c r="DA31" s="675"/>
      <c r="DB31" s="675"/>
      <c r="DC31" s="676"/>
      <c r="DD31" s="649">
        <v>221841</v>
      </c>
      <c r="DE31" s="642"/>
      <c r="DF31" s="642"/>
      <c r="DG31" s="642"/>
      <c r="DH31" s="642"/>
      <c r="DI31" s="642"/>
      <c r="DJ31" s="642"/>
      <c r="DK31" s="643"/>
      <c r="DL31" s="649">
        <v>221841</v>
      </c>
      <c r="DM31" s="642"/>
      <c r="DN31" s="642"/>
      <c r="DO31" s="642"/>
      <c r="DP31" s="642"/>
      <c r="DQ31" s="642"/>
      <c r="DR31" s="642"/>
      <c r="DS31" s="642"/>
      <c r="DT31" s="642"/>
      <c r="DU31" s="642"/>
      <c r="DV31" s="643"/>
      <c r="DW31" s="646">
        <v>1.5</v>
      </c>
      <c r="DX31" s="675"/>
      <c r="DY31" s="675"/>
      <c r="DZ31" s="675"/>
      <c r="EA31" s="675"/>
      <c r="EB31" s="675"/>
      <c r="EC31" s="677"/>
    </row>
    <row r="32" spans="2:133" ht="11.25" customHeight="1" x14ac:dyDescent="0.15">
      <c r="B32" s="638" t="s">
        <v>315</v>
      </c>
      <c r="C32" s="639"/>
      <c r="D32" s="639"/>
      <c r="E32" s="639"/>
      <c r="F32" s="639"/>
      <c r="G32" s="639"/>
      <c r="H32" s="639"/>
      <c r="I32" s="639"/>
      <c r="J32" s="639"/>
      <c r="K32" s="639"/>
      <c r="L32" s="639"/>
      <c r="M32" s="639"/>
      <c r="N32" s="639"/>
      <c r="O32" s="639"/>
      <c r="P32" s="639"/>
      <c r="Q32" s="640"/>
      <c r="R32" s="641">
        <v>1633400</v>
      </c>
      <c r="S32" s="644"/>
      <c r="T32" s="644"/>
      <c r="U32" s="644"/>
      <c r="V32" s="644"/>
      <c r="W32" s="644"/>
      <c r="X32" s="644"/>
      <c r="Y32" s="645"/>
      <c r="Z32" s="703">
        <v>5.9</v>
      </c>
      <c r="AA32" s="703"/>
      <c r="AB32" s="703"/>
      <c r="AC32" s="703"/>
      <c r="AD32" s="704" t="s">
        <v>176</v>
      </c>
      <c r="AE32" s="704"/>
      <c r="AF32" s="704"/>
      <c r="AG32" s="704"/>
      <c r="AH32" s="704"/>
      <c r="AI32" s="704"/>
      <c r="AJ32" s="704"/>
      <c r="AK32" s="704"/>
      <c r="AL32" s="646" t="s">
        <v>231</v>
      </c>
      <c r="AM32" s="647"/>
      <c r="AN32" s="647"/>
      <c r="AO32" s="705"/>
      <c r="AP32" s="735"/>
      <c r="AQ32" s="736"/>
      <c r="AR32" s="736"/>
      <c r="AS32" s="736"/>
      <c r="AT32" s="739"/>
      <c r="AU32" s="211"/>
      <c r="AV32" s="211"/>
      <c r="AW32" s="211"/>
      <c r="AX32" s="653" t="s">
        <v>316</v>
      </c>
      <c r="AY32" s="654"/>
      <c r="AZ32" s="654"/>
      <c r="BA32" s="654"/>
      <c r="BB32" s="654"/>
      <c r="BC32" s="654"/>
      <c r="BD32" s="654"/>
      <c r="BE32" s="654"/>
      <c r="BF32" s="655"/>
      <c r="BG32" s="718">
        <v>99.3</v>
      </c>
      <c r="BH32" s="657"/>
      <c r="BI32" s="657"/>
      <c r="BJ32" s="657"/>
      <c r="BK32" s="657"/>
      <c r="BL32" s="657"/>
      <c r="BM32" s="701">
        <v>96.7</v>
      </c>
      <c r="BN32" s="657"/>
      <c r="BO32" s="657"/>
      <c r="BP32" s="657"/>
      <c r="BQ32" s="694"/>
      <c r="BR32" s="718">
        <v>99.2</v>
      </c>
      <c r="BS32" s="657"/>
      <c r="BT32" s="657"/>
      <c r="BU32" s="657"/>
      <c r="BV32" s="657"/>
      <c r="BW32" s="657"/>
      <c r="BX32" s="701">
        <v>96.2</v>
      </c>
      <c r="BY32" s="657"/>
      <c r="BZ32" s="657"/>
      <c r="CA32" s="657"/>
      <c r="CB32" s="694"/>
      <c r="CD32" s="729"/>
      <c r="CE32" s="730"/>
      <c r="CF32" s="685" t="s">
        <v>317</v>
      </c>
      <c r="CG32" s="682"/>
      <c r="CH32" s="682"/>
      <c r="CI32" s="682"/>
      <c r="CJ32" s="682"/>
      <c r="CK32" s="682"/>
      <c r="CL32" s="682"/>
      <c r="CM32" s="682"/>
      <c r="CN32" s="682"/>
      <c r="CO32" s="682"/>
      <c r="CP32" s="682"/>
      <c r="CQ32" s="683"/>
      <c r="CR32" s="641">
        <v>3081</v>
      </c>
      <c r="CS32" s="644"/>
      <c r="CT32" s="644"/>
      <c r="CU32" s="644"/>
      <c r="CV32" s="644"/>
      <c r="CW32" s="644"/>
      <c r="CX32" s="644"/>
      <c r="CY32" s="645"/>
      <c r="CZ32" s="646">
        <v>0</v>
      </c>
      <c r="DA32" s="675"/>
      <c r="DB32" s="675"/>
      <c r="DC32" s="676"/>
      <c r="DD32" s="649">
        <v>3081</v>
      </c>
      <c r="DE32" s="644"/>
      <c r="DF32" s="644"/>
      <c r="DG32" s="644"/>
      <c r="DH32" s="644"/>
      <c r="DI32" s="644"/>
      <c r="DJ32" s="644"/>
      <c r="DK32" s="645"/>
      <c r="DL32" s="649">
        <v>3081</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318</v>
      </c>
      <c r="C33" s="639"/>
      <c r="D33" s="639"/>
      <c r="E33" s="639"/>
      <c r="F33" s="639"/>
      <c r="G33" s="639"/>
      <c r="H33" s="639"/>
      <c r="I33" s="639"/>
      <c r="J33" s="639"/>
      <c r="K33" s="639"/>
      <c r="L33" s="639"/>
      <c r="M33" s="639"/>
      <c r="N33" s="639"/>
      <c r="O33" s="639"/>
      <c r="P33" s="639"/>
      <c r="Q33" s="640"/>
      <c r="R33" s="641">
        <v>710903</v>
      </c>
      <c r="S33" s="644"/>
      <c r="T33" s="644"/>
      <c r="U33" s="644"/>
      <c r="V33" s="644"/>
      <c r="W33" s="644"/>
      <c r="X33" s="644"/>
      <c r="Y33" s="645"/>
      <c r="Z33" s="703">
        <v>2.6</v>
      </c>
      <c r="AA33" s="703"/>
      <c r="AB33" s="703"/>
      <c r="AC33" s="703"/>
      <c r="AD33" s="704" t="s">
        <v>176</v>
      </c>
      <c r="AE33" s="704"/>
      <c r="AF33" s="704"/>
      <c r="AG33" s="704"/>
      <c r="AH33" s="704"/>
      <c r="AI33" s="704"/>
      <c r="AJ33" s="704"/>
      <c r="AK33" s="704"/>
      <c r="AL33" s="646" t="s">
        <v>176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319</v>
      </c>
      <c r="CE33" s="682"/>
      <c r="CF33" s="682"/>
      <c r="CG33" s="682"/>
      <c r="CH33" s="682"/>
      <c r="CI33" s="682"/>
      <c r="CJ33" s="682"/>
      <c r="CK33" s="682"/>
      <c r="CL33" s="682"/>
      <c r="CM33" s="682"/>
      <c r="CN33" s="682"/>
      <c r="CO33" s="682"/>
      <c r="CP33" s="682"/>
      <c r="CQ33" s="683"/>
      <c r="CR33" s="641">
        <v>10000369</v>
      </c>
      <c r="CS33" s="642"/>
      <c r="CT33" s="642"/>
      <c r="CU33" s="642"/>
      <c r="CV33" s="642"/>
      <c r="CW33" s="642"/>
      <c r="CX33" s="642"/>
      <c r="CY33" s="643"/>
      <c r="CZ33" s="646">
        <v>36.4</v>
      </c>
      <c r="DA33" s="675"/>
      <c r="DB33" s="675"/>
      <c r="DC33" s="676"/>
      <c r="DD33" s="649">
        <v>7219207</v>
      </c>
      <c r="DE33" s="642"/>
      <c r="DF33" s="642"/>
      <c r="DG33" s="642"/>
      <c r="DH33" s="642"/>
      <c r="DI33" s="642"/>
      <c r="DJ33" s="642"/>
      <c r="DK33" s="643"/>
      <c r="DL33" s="649">
        <v>5173810</v>
      </c>
      <c r="DM33" s="642"/>
      <c r="DN33" s="642"/>
      <c r="DO33" s="642"/>
      <c r="DP33" s="642"/>
      <c r="DQ33" s="642"/>
      <c r="DR33" s="642"/>
      <c r="DS33" s="642"/>
      <c r="DT33" s="642"/>
      <c r="DU33" s="642"/>
      <c r="DV33" s="643"/>
      <c r="DW33" s="646">
        <v>34.6</v>
      </c>
      <c r="DX33" s="675"/>
      <c r="DY33" s="675"/>
      <c r="DZ33" s="675"/>
      <c r="EA33" s="675"/>
      <c r="EB33" s="675"/>
      <c r="EC33" s="677"/>
    </row>
    <row r="34" spans="2:133" ht="11.25" customHeight="1" x14ac:dyDescent="0.15">
      <c r="B34" s="638" t="s">
        <v>320</v>
      </c>
      <c r="C34" s="639"/>
      <c r="D34" s="639"/>
      <c r="E34" s="639"/>
      <c r="F34" s="639"/>
      <c r="G34" s="639"/>
      <c r="H34" s="639"/>
      <c r="I34" s="639"/>
      <c r="J34" s="639"/>
      <c r="K34" s="639"/>
      <c r="L34" s="639"/>
      <c r="M34" s="639"/>
      <c r="N34" s="639"/>
      <c r="O34" s="639"/>
      <c r="P34" s="639"/>
      <c r="Q34" s="640"/>
      <c r="R34" s="641">
        <v>610852</v>
      </c>
      <c r="S34" s="644"/>
      <c r="T34" s="644"/>
      <c r="U34" s="644"/>
      <c r="V34" s="644"/>
      <c r="W34" s="644"/>
      <c r="X34" s="644"/>
      <c r="Y34" s="645"/>
      <c r="Z34" s="703">
        <v>2.2000000000000002</v>
      </c>
      <c r="AA34" s="703"/>
      <c r="AB34" s="703"/>
      <c r="AC34" s="703"/>
      <c r="AD34" s="704">
        <v>4107</v>
      </c>
      <c r="AE34" s="704"/>
      <c r="AF34" s="704"/>
      <c r="AG34" s="704"/>
      <c r="AH34" s="704"/>
      <c r="AI34" s="704"/>
      <c r="AJ34" s="704"/>
      <c r="AK34" s="704"/>
      <c r="AL34" s="646">
        <v>0</v>
      </c>
      <c r="AM34" s="647"/>
      <c r="AN34" s="647"/>
      <c r="AO34" s="705"/>
      <c r="AP34" s="214"/>
      <c r="AQ34" s="715" t="s">
        <v>321</v>
      </c>
      <c r="AR34" s="716"/>
      <c r="AS34" s="716"/>
      <c r="AT34" s="716"/>
      <c r="AU34" s="716"/>
      <c r="AV34" s="716"/>
      <c r="AW34" s="716"/>
      <c r="AX34" s="716"/>
      <c r="AY34" s="716"/>
      <c r="AZ34" s="716"/>
      <c r="BA34" s="716"/>
      <c r="BB34" s="716"/>
      <c r="BC34" s="716"/>
      <c r="BD34" s="716"/>
      <c r="BE34" s="716"/>
      <c r="BF34" s="717"/>
      <c r="BG34" s="715" t="s">
        <v>322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323</v>
      </c>
      <c r="CE34" s="682"/>
      <c r="CF34" s="682"/>
      <c r="CG34" s="682"/>
      <c r="CH34" s="682"/>
      <c r="CI34" s="682"/>
      <c r="CJ34" s="682"/>
      <c r="CK34" s="682"/>
      <c r="CL34" s="682"/>
      <c r="CM34" s="682"/>
      <c r="CN34" s="682"/>
      <c r="CO34" s="682"/>
      <c r="CP34" s="682"/>
      <c r="CQ34" s="683"/>
      <c r="CR34" s="641">
        <v>3678455</v>
      </c>
      <c r="CS34" s="644"/>
      <c r="CT34" s="644"/>
      <c r="CU34" s="644"/>
      <c r="CV34" s="644"/>
      <c r="CW34" s="644"/>
      <c r="CX34" s="644"/>
      <c r="CY34" s="645"/>
      <c r="CZ34" s="646">
        <v>13.4</v>
      </c>
      <c r="DA34" s="675"/>
      <c r="DB34" s="675"/>
      <c r="DC34" s="676"/>
      <c r="DD34" s="649">
        <v>2705478</v>
      </c>
      <c r="DE34" s="644"/>
      <c r="DF34" s="644"/>
      <c r="DG34" s="644"/>
      <c r="DH34" s="644"/>
      <c r="DI34" s="644"/>
      <c r="DJ34" s="644"/>
      <c r="DK34" s="645"/>
      <c r="DL34" s="649">
        <v>2130689</v>
      </c>
      <c r="DM34" s="644"/>
      <c r="DN34" s="644"/>
      <c r="DO34" s="644"/>
      <c r="DP34" s="644"/>
      <c r="DQ34" s="644"/>
      <c r="DR34" s="644"/>
      <c r="DS34" s="644"/>
      <c r="DT34" s="644"/>
      <c r="DU34" s="644"/>
      <c r="DV34" s="645"/>
      <c r="DW34" s="646">
        <v>14.3</v>
      </c>
      <c r="DX34" s="675"/>
      <c r="DY34" s="675"/>
      <c r="DZ34" s="675"/>
      <c r="EA34" s="675"/>
      <c r="EB34" s="675"/>
      <c r="EC34" s="677"/>
    </row>
    <row r="35" spans="2:133" ht="11.25" customHeight="1" x14ac:dyDescent="0.15">
      <c r="B35" s="638" t="s">
        <v>324</v>
      </c>
      <c r="C35" s="639"/>
      <c r="D35" s="639"/>
      <c r="E35" s="639"/>
      <c r="F35" s="639"/>
      <c r="G35" s="639"/>
      <c r="H35" s="639"/>
      <c r="I35" s="639"/>
      <c r="J35" s="639"/>
      <c r="K35" s="639"/>
      <c r="L35" s="639"/>
      <c r="M35" s="639"/>
      <c r="N35" s="639"/>
      <c r="O35" s="639"/>
      <c r="P35" s="639"/>
      <c r="Q35" s="640"/>
      <c r="R35" s="641">
        <v>4437300</v>
      </c>
      <c r="S35" s="644"/>
      <c r="T35" s="644"/>
      <c r="U35" s="644"/>
      <c r="V35" s="644"/>
      <c r="W35" s="644"/>
      <c r="X35" s="644"/>
      <c r="Y35" s="645"/>
      <c r="Z35" s="703">
        <v>15.9</v>
      </c>
      <c r="AA35" s="703"/>
      <c r="AB35" s="703"/>
      <c r="AC35" s="703"/>
      <c r="AD35" s="704" t="s">
        <v>231</v>
      </c>
      <c r="AE35" s="704"/>
      <c r="AF35" s="704"/>
      <c r="AG35" s="704"/>
      <c r="AH35" s="704"/>
      <c r="AI35" s="704"/>
      <c r="AJ35" s="704"/>
      <c r="AK35" s="704"/>
      <c r="AL35" s="646" t="s">
        <v>231</v>
      </c>
      <c r="AM35" s="647"/>
      <c r="AN35" s="647"/>
      <c r="AO35" s="705"/>
      <c r="AP35" s="214"/>
      <c r="AQ35" s="709" t="s">
        <v>325</v>
      </c>
      <c r="AR35" s="710"/>
      <c r="AS35" s="710"/>
      <c r="AT35" s="710"/>
      <c r="AU35" s="710"/>
      <c r="AV35" s="710"/>
      <c r="AW35" s="710"/>
      <c r="AX35" s="710"/>
      <c r="AY35" s="711"/>
      <c r="AZ35" s="706">
        <v>3788192</v>
      </c>
      <c r="BA35" s="707"/>
      <c r="BB35" s="707"/>
      <c r="BC35" s="707"/>
      <c r="BD35" s="707"/>
      <c r="BE35" s="707"/>
      <c r="BF35" s="708"/>
      <c r="BG35" s="712" t="s">
        <v>326</v>
      </c>
      <c r="BH35" s="713"/>
      <c r="BI35" s="713"/>
      <c r="BJ35" s="713"/>
      <c r="BK35" s="713"/>
      <c r="BL35" s="713"/>
      <c r="BM35" s="713"/>
      <c r="BN35" s="713"/>
      <c r="BO35" s="713"/>
      <c r="BP35" s="713"/>
      <c r="BQ35" s="713"/>
      <c r="BR35" s="713"/>
      <c r="BS35" s="713"/>
      <c r="BT35" s="713"/>
      <c r="BU35" s="714"/>
      <c r="BV35" s="706">
        <v>200910</v>
      </c>
      <c r="BW35" s="707"/>
      <c r="BX35" s="707"/>
      <c r="BY35" s="707"/>
      <c r="BZ35" s="707"/>
      <c r="CA35" s="707"/>
      <c r="CB35" s="708"/>
      <c r="CD35" s="685" t="s">
        <v>327</v>
      </c>
      <c r="CE35" s="682"/>
      <c r="CF35" s="682"/>
      <c r="CG35" s="682"/>
      <c r="CH35" s="682"/>
      <c r="CI35" s="682"/>
      <c r="CJ35" s="682"/>
      <c r="CK35" s="682"/>
      <c r="CL35" s="682"/>
      <c r="CM35" s="682"/>
      <c r="CN35" s="682"/>
      <c r="CO35" s="682"/>
      <c r="CP35" s="682"/>
      <c r="CQ35" s="683"/>
      <c r="CR35" s="641">
        <v>255615</v>
      </c>
      <c r="CS35" s="642"/>
      <c r="CT35" s="642"/>
      <c r="CU35" s="642"/>
      <c r="CV35" s="642"/>
      <c r="CW35" s="642"/>
      <c r="CX35" s="642"/>
      <c r="CY35" s="643"/>
      <c r="CZ35" s="646">
        <v>0.9</v>
      </c>
      <c r="DA35" s="675"/>
      <c r="DB35" s="675"/>
      <c r="DC35" s="676"/>
      <c r="DD35" s="649">
        <v>222133</v>
      </c>
      <c r="DE35" s="642"/>
      <c r="DF35" s="642"/>
      <c r="DG35" s="642"/>
      <c r="DH35" s="642"/>
      <c r="DI35" s="642"/>
      <c r="DJ35" s="642"/>
      <c r="DK35" s="643"/>
      <c r="DL35" s="649">
        <v>207291</v>
      </c>
      <c r="DM35" s="642"/>
      <c r="DN35" s="642"/>
      <c r="DO35" s="642"/>
      <c r="DP35" s="642"/>
      <c r="DQ35" s="642"/>
      <c r="DR35" s="642"/>
      <c r="DS35" s="642"/>
      <c r="DT35" s="642"/>
      <c r="DU35" s="642"/>
      <c r="DV35" s="643"/>
      <c r="DW35" s="646">
        <v>1.4</v>
      </c>
      <c r="DX35" s="675"/>
      <c r="DY35" s="675"/>
      <c r="DZ35" s="675"/>
      <c r="EA35" s="675"/>
      <c r="EB35" s="675"/>
      <c r="EC35" s="677"/>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231</v>
      </c>
      <c r="S36" s="644"/>
      <c r="T36" s="644"/>
      <c r="U36" s="644"/>
      <c r="V36" s="644"/>
      <c r="W36" s="644"/>
      <c r="X36" s="644"/>
      <c r="Y36" s="645"/>
      <c r="Z36" s="703" t="s">
        <v>261</v>
      </c>
      <c r="AA36" s="703"/>
      <c r="AB36" s="703"/>
      <c r="AC36" s="703"/>
      <c r="AD36" s="704" t="s">
        <v>231</v>
      </c>
      <c r="AE36" s="704"/>
      <c r="AF36" s="704"/>
      <c r="AG36" s="704"/>
      <c r="AH36" s="704"/>
      <c r="AI36" s="704"/>
      <c r="AJ36" s="704"/>
      <c r="AK36" s="704"/>
      <c r="AL36" s="646" t="s">
        <v>263</v>
      </c>
      <c r="AM36" s="647"/>
      <c r="AN36" s="647"/>
      <c r="AO36" s="705"/>
      <c r="AQ36" s="678" t="s">
        <v>329</v>
      </c>
      <c r="AR36" s="679"/>
      <c r="AS36" s="679"/>
      <c r="AT36" s="679"/>
      <c r="AU36" s="679"/>
      <c r="AV36" s="679"/>
      <c r="AW36" s="679"/>
      <c r="AX36" s="679"/>
      <c r="AY36" s="680"/>
      <c r="AZ36" s="641">
        <v>1108000</v>
      </c>
      <c r="BA36" s="644"/>
      <c r="BB36" s="644"/>
      <c r="BC36" s="644"/>
      <c r="BD36" s="642"/>
      <c r="BE36" s="642"/>
      <c r="BF36" s="681"/>
      <c r="BG36" s="685" t="s">
        <v>330</v>
      </c>
      <c r="BH36" s="682"/>
      <c r="BI36" s="682"/>
      <c r="BJ36" s="682"/>
      <c r="BK36" s="682"/>
      <c r="BL36" s="682"/>
      <c r="BM36" s="682"/>
      <c r="BN36" s="682"/>
      <c r="BO36" s="682"/>
      <c r="BP36" s="682"/>
      <c r="BQ36" s="682"/>
      <c r="BR36" s="682"/>
      <c r="BS36" s="682"/>
      <c r="BT36" s="682"/>
      <c r="BU36" s="683"/>
      <c r="BV36" s="641">
        <v>145463</v>
      </c>
      <c r="BW36" s="644"/>
      <c r="BX36" s="644"/>
      <c r="BY36" s="644"/>
      <c r="BZ36" s="644"/>
      <c r="CA36" s="644"/>
      <c r="CB36" s="684"/>
      <c r="CD36" s="685" t="s">
        <v>331</v>
      </c>
      <c r="CE36" s="682"/>
      <c r="CF36" s="682"/>
      <c r="CG36" s="682"/>
      <c r="CH36" s="682"/>
      <c r="CI36" s="682"/>
      <c r="CJ36" s="682"/>
      <c r="CK36" s="682"/>
      <c r="CL36" s="682"/>
      <c r="CM36" s="682"/>
      <c r="CN36" s="682"/>
      <c r="CO36" s="682"/>
      <c r="CP36" s="682"/>
      <c r="CQ36" s="683"/>
      <c r="CR36" s="641">
        <v>2317066</v>
      </c>
      <c r="CS36" s="644"/>
      <c r="CT36" s="644"/>
      <c r="CU36" s="644"/>
      <c r="CV36" s="644"/>
      <c r="CW36" s="644"/>
      <c r="CX36" s="644"/>
      <c r="CY36" s="645"/>
      <c r="CZ36" s="646">
        <v>8.4</v>
      </c>
      <c r="DA36" s="675"/>
      <c r="DB36" s="675"/>
      <c r="DC36" s="676"/>
      <c r="DD36" s="649">
        <v>1587631</v>
      </c>
      <c r="DE36" s="644"/>
      <c r="DF36" s="644"/>
      <c r="DG36" s="644"/>
      <c r="DH36" s="644"/>
      <c r="DI36" s="644"/>
      <c r="DJ36" s="644"/>
      <c r="DK36" s="645"/>
      <c r="DL36" s="649">
        <v>827107</v>
      </c>
      <c r="DM36" s="644"/>
      <c r="DN36" s="644"/>
      <c r="DO36" s="644"/>
      <c r="DP36" s="644"/>
      <c r="DQ36" s="644"/>
      <c r="DR36" s="644"/>
      <c r="DS36" s="644"/>
      <c r="DT36" s="644"/>
      <c r="DU36" s="644"/>
      <c r="DV36" s="645"/>
      <c r="DW36" s="646">
        <v>5.5</v>
      </c>
      <c r="DX36" s="675"/>
      <c r="DY36" s="675"/>
      <c r="DZ36" s="675"/>
      <c r="EA36" s="675"/>
      <c r="EB36" s="675"/>
      <c r="EC36" s="677"/>
    </row>
    <row r="37" spans="2:133" ht="11.25" customHeight="1" x14ac:dyDescent="0.15">
      <c r="B37" s="638" t="s">
        <v>332</v>
      </c>
      <c r="C37" s="639"/>
      <c r="D37" s="639"/>
      <c r="E37" s="639"/>
      <c r="F37" s="639"/>
      <c r="G37" s="639"/>
      <c r="H37" s="639"/>
      <c r="I37" s="639"/>
      <c r="J37" s="639"/>
      <c r="K37" s="639"/>
      <c r="L37" s="639"/>
      <c r="M37" s="639"/>
      <c r="N37" s="639"/>
      <c r="O37" s="639"/>
      <c r="P37" s="639"/>
      <c r="Q37" s="640"/>
      <c r="R37" s="641">
        <v>704700</v>
      </c>
      <c r="S37" s="644"/>
      <c r="T37" s="644"/>
      <c r="U37" s="644"/>
      <c r="V37" s="644"/>
      <c r="W37" s="644"/>
      <c r="X37" s="644"/>
      <c r="Y37" s="645"/>
      <c r="Z37" s="703">
        <v>2.5</v>
      </c>
      <c r="AA37" s="703"/>
      <c r="AB37" s="703"/>
      <c r="AC37" s="703"/>
      <c r="AD37" s="704" t="s">
        <v>176</v>
      </c>
      <c r="AE37" s="704"/>
      <c r="AF37" s="704"/>
      <c r="AG37" s="704"/>
      <c r="AH37" s="704"/>
      <c r="AI37" s="704"/>
      <c r="AJ37" s="704"/>
      <c r="AK37" s="704"/>
      <c r="AL37" s="646" t="s">
        <v>231</v>
      </c>
      <c r="AM37" s="647"/>
      <c r="AN37" s="647"/>
      <c r="AO37" s="705"/>
      <c r="AQ37" s="678" t="s">
        <v>333</v>
      </c>
      <c r="AR37" s="679"/>
      <c r="AS37" s="679"/>
      <c r="AT37" s="679"/>
      <c r="AU37" s="679"/>
      <c r="AV37" s="679"/>
      <c r="AW37" s="679"/>
      <c r="AX37" s="679"/>
      <c r="AY37" s="680"/>
      <c r="AZ37" s="641">
        <v>738000</v>
      </c>
      <c r="BA37" s="644"/>
      <c r="BB37" s="644"/>
      <c r="BC37" s="644"/>
      <c r="BD37" s="642"/>
      <c r="BE37" s="642"/>
      <c r="BF37" s="681"/>
      <c r="BG37" s="685" t="s">
        <v>334</v>
      </c>
      <c r="BH37" s="682"/>
      <c r="BI37" s="682"/>
      <c r="BJ37" s="682"/>
      <c r="BK37" s="682"/>
      <c r="BL37" s="682"/>
      <c r="BM37" s="682"/>
      <c r="BN37" s="682"/>
      <c r="BO37" s="682"/>
      <c r="BP37" s="682"/>
      <c r="BQ37" s="682"/>
      <c r="BR37" s="682"/>
      <c r="BS37" s="682"/>
      <c r="BT37" s="682"/>
      <c r="BU37" s="683"/>
      <c r="BV37" s="641">
        <v>5055</v>
      </c>
      <c r="BW37" s="644"/>
      <c r="BX37" s="644"/>
      <c r="BY37" s="644"/>
      <c r="BZ37" s="644"/>
      <c r="CA37" s="644"/>
      <c r="CB37" s="684"/>
      <c r="CD37" s="685" t="s">
        <v>335</v>
      </c>
      <c r="CE37" s="682"/>
      <c r="CF37" s="682"/>
      <c r="CG37" s="682"/>
      <c r="CH37" s="682"/>
      <c r="CI37" s="682"/>
      <c r="CJ37" s="682"/>
      <c r="CK37" s="682"/>
      <c r="CL37" s="682"/>
      <c r="CM37" s="682"/>
      <c r="CN37" s="682"/>
      <c r="CO37" s="682"/>
      <c r="CP37" s="682"/>
      <c r="CQ37" s="683"/>
      <c r="CR37" s="641">
        <v>11563</v>
      </c>
      <c r="CS37" s="642"/>
      <c r="CT37" s="642"/>
      <c r="CU37" s="642"/>
      <c r="CV37" s="642"/>
      <c r="CW37" s="642"/>
      <c r="CX37" s="642"/>
      <c r="CY37" s="643"/>
      <c r="CZ37" s="646">
        <v>0</v>
      </c>
      <c r="DA37" s="675"/>
      <c r="DB37" s="675"/>
      <c r="DC37" s="676"/>
      <c r="DD37" s="649">
        <v>11563</v>
      </c>
      <c r="DE37" s="642"/>
      <c r="DF37" s="642"/>
      <c r="DG37" s="642"/>
      <c r="DH37" s="642"/>
      <c r="DI37" s="642"/>
      <c r="DJ37" s="642"/>
      <c r="DK37" s="643"/>
      <c r="DL37" s="649">
        <v>11563</v>
      </c>
      <c r="DM37" s="642"/>
      <c r="DN37" s="642"/>
      <c r="DO37" s="642"/>
      <c r="DP37" s="642"/>
      <c r="DQ37" s="642"/>
      <c r="DR37" s="642"/>
      <c r="DS37" s="642"/>
      <c r="DT37" s="642"/>
      <c r="DU37" s="642"/>
      <c r="DV37" s="643"/>
      <c r="DW37" s="646">
        <v>0.1</v>
      </c>
      <c r="DX37" s="675"/>
      <c r="DY37" s="675"/>
      <c r="DZ37" s="675"/>
      <c r="EA37" s="675"/>
      <c r="EB37" s="675"/>
      <c r="EC37" s="677"/>
    </row>
    <row r="38" spans="2:133" ht="11.25" customHeight="1" x14ac:dyDescent="0.15">
      <c r="B38" s="653" t="s">
        <v>336</v>
      </c>
      <c r="C38" s="654"/>
      <c r="D38" s="654"/>
      <c r="E38" s="654"/>
      <c r="F38" s="654"/>
      <c r="G38" s="654"/>
      <c r="H38" s="654"/>
      <c r="I38" s="654"/>
      <c r="J38" s="654"/>
      <c r="K38" s="654"/>
      <c r="L38" s="654"/>
      <c r="M38" s="654"/>
      <c r="N38" s="654"/>
      <c r="O38" s="654"/>
      <c r="P38" s="654"/>
      <c r="Q38" s="655"/>
      <c r="R38" s="656">
        <v>27845499</v>
      </c>
      <c r="S38" s="693"/>
      <c r="T38" s="693"/>
      <c r="U38" s="693"/>
      <c r="V38" s="693"/>
      <c r="W38" s="693"/>
      <c r="X38" s="693"/>
      <c r="Y38" s="698"/>
      <c r="Z38" s="699">
        <v>100</v>
      </c>
      <c r="AA38" s="699"/>
      <c r="AB38" s="699"/>
      <c r="AC38" s="699"/>
      <c r="AD38" s="700">
        <v>14227428</v>
      </c>
      <c r="AE38" s="700"/>
      <c r="AF38" s="700"/>
      <c r="AG38" s="700"/>
      <c r="AH38" s="700"/>
      <c r="AI38" s="700"/>
      <c r="AJ38" s="700"/>
      <c r="AK38" s="700"/>
      <c r="AL38" s="659">
        <v>100</v>
      </c>
      <c r="AM38" s="701"/>
      <c r="AN38" s="701"/>
      <c r="AO38" s="702"/>
      <c r="AQ38" s="678" t="s">
        <v>337</v>
      </c>
      <c r="AR38" s="679"/>
      <c r="AS38" s="679"/>
      <c r="AT38" s="679"/>
      <c r="AU38" s="679"/>
      <c r="AV38" s="679"/>
      <c r="AW38" s="679"/>
      <c r="AX38" s="679"/>
      <c r="AY38" s="680"/>
      <c r="AZ38" s="641">
        <v>186113</v>
      </c>
      <c r="BA38" s="644"/>
      <c r="BB38" s="644"/>
      <c r="BC38" s="644"/>
      <c r="BD38" s="642"/>
      <c r="BE38" s="642"/>
      <c r="BF38" s="681"/>
      <c r="BG38" s="685" t="s">
        <v>338</v>
      </c>
      <c r="BH38" s="682"/>
      <c r="BI38" s="682"/>
      <c r="BJ38" s="682"/>
      <c r="BK38" s="682"/>
      <c r="BL38" s="682"/>
      <c r="BM38" s="682"/>
      <c r="BN38" s="682"/>
      <c r="BO38" s="682"/>
      <c r="BP38" s="682"/>
      <c r="BQ38" s="682"/>
      <c r="BR38" s="682"/>
      <c r="BS38" s="682"/>
      <c r="BT38" s="682"/>
      <c r="BU38" s="683"/>
      <c r="BV38" s="641">
        <v>8180</v>
      </c>
      <c r="BW38" s="644"/>
      <c r="BX38" s="644"/>
      <c r="BY38" s="644"/>
      <c r="BZ38" s="644"/>
      <c r="CA38" s="644"/>
      <c r="CB38" s="684"/>
      <c r="CD38" s="685" t="s">
        <v>339</v>
      </c>
      <c r="CE38" s="682"/>
      <c r="CF38" s="682"/>
      <c r="CG38" s="682"/>
      <c r="CH38" s="682"/>
      <c r="CI38" s="682"/>
      <c r="CJ38" s="682"/>
      <c r="CK38" s="682"/>
      <c r="CL38" s="682"/>
      <c r="CM38" s="682"/>
      <c r="CN38" s="682"/>
      <c r="CO38" s="682"/>
      <c r="CP38" s="682"/>
      <c r="CQ38" s="683"/>
      <c r="CR38" s="641">
        <v>2864079</v>
      </c>
      <c r="CS38" s="644"/>
      <c r="CT38" s="644"/>
      <c r="CU38" s="644"/>
      <c r="CV38" s="644"/>
      <c r="CW38" s="644"/>
      <c r="CX38" s="644"/>
      <c r="CY38" s="645"/>
      <c r="CZ38" s="646">
        <v>10.4</v>
      </c>
      <c r="DA38" s="675"/>
      <c r="DB38" s="675"/>
      <c r="DC38" s="676"/>
      <c r="DD38" s="649">
        <v>2597221</v>
      </c>
      <c r="DE38" s="644"/>
      <c r="DF38" s="644"/>
      <c r="DG38" s="644"/>
      <c r="DH38" s="644"/>
      <c r="DI38" s="644"/>
      <c r="DJ38" s="644"/>
      <c r="DK38" s="645"/>
      <c r="DL38" s="649">
        <v>2006979</v>
      </c>
      <c r="DM38" s="644"/>
      <c r="DN38" s="644"/>
      <c r="DO38" s="644"/>
      <c r="DP38" s="644"/>
      <c r="DQ38" s="644"/>
      <c r="DR38" s="644"/>
      <c r="DS38" s="644"/>
      <c r="DT38" s="644"/>
      <c r="DU38" s="644"/>
      <c r="DV38" s="645"/>
      <c r="DW38" s="646">
        <v>13.4</v>
      </c>
      <c r="DX38" s="675"/>
      <c r="DY38" s="675"/>
      <c r="DZ38" s="675"/>
      <c r="EA38" s="675"/>
      <c r="EB38" s="675"/>
      <c r="EC38" s="677"/>
    </row>
    <row r="39" spans="2:133" ht="11.25" customHeight="1" x14ac:dyDescent="0.15">
      <c r="AQ39" s="678" t="s">
        <v>340</v>
      </c>
      <c r="AR39" s="679"/>
      <c r="AS39" s="679"/>
      <c r="AT39" s="679"/>
      <c r="AU39" s="679"/>
      <c r="AV39" s="679"/>
      <c r="AW39" s="679"/>
      <c r="AX39" s="679"/>
      <c r="AY39" s="680"/>
      <c r="AZ39" s="641" t="s">
        <v>177</v>
      </c>
      <c r="BA39" s="644"/>
      <c r="BB39" s="644"/>
      <c r="BC39" s="644"/>
      <c r="BD39" s="642"/>
      <c r="BE39" s="642"/>
      <c r="BF39" s="681"/>
      <c r="BG39" s="686" t="s">
        <v>341</v>
      </c>
      <c r="BH39" s="687"/>
      <c r="BI39" s="687"/>
      <c r="BJ39" s="687"/>
      <c r="BK39" s="687"/>
      <c r="BL39" s="215"/>
      <c r="BM39" s="682" t="s">
        <v>342</v>
      </c>
      <c r="BN39" s="682"/>
      <c r="BO39" s="682"/>
      <c r="BP39" s="682"/>
      <c r="BQ39" s="682"/>
      <c r="BR39" s="682"/>
      <c r="BS39" s="682"/>
      <c r="BT39" s="682"/>
      <c r="BU39" s="683"/>
      <c r="BV39" s="641">
        <v>101</v>
      </c>
      <c r="BW39" s="644"/>
      <c r="BX39" s="644"/>
      <c r="BY39" s="644"/>
      <c r="BZ39" s="644"/>
      <c r="CA39" s="644"/>
      <c r="CB39" s="684"/>
      <c r="CD39" s="685" t="s">
        <v>343</v>
      </c>
      <c r="CE39" s="682"/>
      <c r="CF39" s="682"/>
      <c r="CG39" s="682"/>
      <c r="CH39" s="682"/>
      <c r="CI39" s="682"/>
      <c r="CJ39" s="682"/>
      <c r="CK39" s="682"/>
      <c r="CL39" s="682"/>
      <c r="CM39" s="682"/>
      <c r="CN39" s="682"/>
      <c r="CO39" s="682"/>
      <c r="CP39" s="682"/>
      <c r="CQ39" s="683"/>
      <c r="CR39" s="641">
        <v>632834</v>
      </c>
      <c r="CS39" s="642"/>
      <c r="CT39" s="642"/>
      <c r="CU39" s="642"/>
      <c r="CV39" s="642"/>
      <c r="CW39" s="642"/>
      <c r="CX39" s="642"/>
      <c r="CY39" s="643"/>
      <c r="CZ39" s="646">
        <v>2.2999999999999998</v>
      </c>
      <c r="DA39" s="675"/>
      <c r="DB39" s="675"/>
      <c r="DC39" s="676"/>
      <c r="DD39" s="649">
        <v>105000</v>
      </c>
      <c r="DE39" s="642"/>
      <c r="DF39" s="642"/>
      <c r="DG39" s="642"/>
      <c r="DH39" s="642"/>
      <c r="DI39" s="642"/>
      <c r="DJ39" s="642"/>
      <c r="DK39" s="643"/>
      <c r="DL39" s="649" t="s">
        <v>177</v>
      </c>
      <c r="DM39" s="642"/>
      <c r="DN39" s="642"/>
      <c r="DO39" s="642"/>
      <c r="DP39" s="642"/>
      <c r="DQ39" s="642"/>
      <c r="DR39" s="642"/>
      <c r="DS39" s="642"/>
      <c r="DT39" s="642"/>
      <c r="DU39" s="642"/>
      <c r="DV39" s="643"/>
      <c r="DW39" s="646" t="s">
        <v>231</v>
      </c>
      <c r="DX39" s="675"/>
      <c r="DY39" s="675"/>
      <c r="DZ39" s="675"/>
      <c r="EA39" s="675"/>
      <c r="EB39" s="675"/>
      <c r="EC39" s="677"/>
    </row>
    <row r="40" spans="2:133" ht="11.25" customHeight="1" x14ac:dyDescent="0.15">
      <c r="AQ40" s="678" t="s">
        <v>344</v>
      </c>
      <c r="AR40" s="679"/>
      <c r="AS40" s="679"/>
      <c r="AT40" s="679"/>
      <c r="AU40" s="679"/>
      <c r="AV40" s="679"/>
      <c r="AW40" s="679"/>
      <c r="AX40" s="679"/>
      <c r="AY40" s="680"/>
      <c r="AZ40" s="641">
        <v>353996</v>
      </c>
      <c r="BA40" s="644"/>
      <c r="BB40" s="644"/>
      <c r="BC40" s="644"/>
      <c r="BD40" s="642"/>
      <c r="BE40" s="642"/>
      <c r="BF40" s="681"/>
      <c r="BG40" s="686"/>
      <c r="BH40" s="687"/>
      <c r="BI40" s="687"/>
      <c r="BJ40" s="687"/>
      <c r="BK40" s="687"/>
      <c r="BL40" s="215"/>
      <c r="BM40" s="682" t="s">
        <v>345</v>
      </c>
      <c r="BN40" s="682"/>
      <c r="BO40" s="682"/>
      <c r="BP40" s="682"/>
      <c r="BQ40" s="682"/>
      <c r="BR40" s="682"/>
      <c r="BS40" s="682"/>
      <c r="BT40" s="682"/>
      <c r="BU40" s="683"/>
      <c r="BV40" s="641">
        <v>120</v>
      </c>
      <c r="BW40" s="644"/>
      <c r="BX40" s="644"/>
      <c r="BY40" s="644"/>
      <c r="BZ40" s="644"/>
      <c r="CA40" s="644"/>
      <c r="CB40" s="684"/>
      <c r="CD40" s="685" t="s">
        <v>346</v>
      </c>
      <c r="CE40" s="682"/>
      <c r="CF40" s="682"/>
      <c r="CG40" s="682"/>
      <c r="CH40" s="682"/>
      <c r="CI40" s="682"/>
      <c r="CJ40" s="682"/>
      <c r="CK40" s="682"/>
      <c r="CL40" s="682"/>
      <c r="CM40" s="682"/>
      <c r="CN40" s="682"/>
      <c r="CO40" s="682"/>
      <c r="CP40" s="682"/>
      <c r="CQ40" s="683"/>
      <c r="CR40" s="641">
        <v>252320</v>
      </c>
      <c r="CS40" s="644"/>
      <c r="CT40" s="644"/>
      <c r="CU40" s="644"/>
      <c r="CV40" s="644"/>
      <c r="CW40" s="644"/>
      <c r="CX40" s="644"/>
      <c r="CY40" s="645"/>
      <c r="CZ40" s="646">
        <v>0.9</v>
      </c>
      <c r="DA40" s="675"/>
      <c r="DB40" s="675"/>
      <c r="DC40" s="676"/>
      <c r="DD40" s="649">
        <v>1744</v>
      </c>
      <c r="DE40" s="644"/>
      <c r="DF40" s="644"/>
      <c r="DG40" s="644"/>
      <c r="DH40" s="644"/>
      <c r="DI40" s="644"/>
      <c r="DJ40" s="644"/>
      <c r="DK40" s="645"/>
      <c r="DL40" s="649">
        <v>1744</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15">
      <c r="AQ41" s="690" t="s">
        <v>347</v>
      </c>
      <c r="AR41" s="691"/>
      <c r="AS41" s="691"/>
      <c r="AT41" s="691"/>
      <c r="AU41" s="691"/>
      <c r="AV41" s="691"/>
      <c r="AW41" s="691"/>
      <c r="AX41" s="691"/>
      <c r="AY41" s="692"/>
      <c r="AZ41" s="656">
        <v>1402083</v>
      </c>
      <c r="BA41" s="693"/>
      <c r="BB41" s="693"/>
      <c r="BC41" s="693"/>
      <c r="BD41" s="657"/>
      <c r="BE41" s="657"/>
      <c r="BF41" s="694"/>
      <c r="BG41" s="688"/>
      <c r="BH41" s="689"/>
      <c r="BI41" s="689"/>
      <c r="BJ41" s="689"/>
      <c r="BK41" s="689"/>
      <c r="BL41" s="216"/>
      <c r="BM41" s="695" t="s">
        <v>348</v>
      </c>
      <c r="BN41" s="695"/>
      <c r="BO41" s="695"/>
      <c r="BP41" s="695"/>
      <c r="BQ41" s="695"/>
      <c r="BR41" s="695"/>
      <c r="BS41" s="695"/>
      <c r="BT41" s="695"/>
      <c r="BU41" s="696"/>
      <c r="BV41" s="656">
        <v>406</v>
      </c>
      <c r="BW41" s="693"/>
      <c r="BX41" s="693"/>
      <c r="BY41" s="693"/>
      <c r="BZ41" s="693"/>
      <c r="CA41" s="693"/>
      <c r="CB41" s="697"/>
      <c r="CD41" s="685" t="s">
        <v>349</v>
      </c>
      <c r="CE41" s="682"/>
      <c r="CF41" s="682"/>
      <c r="CG41" s="682"/>
      <c r="CH41" s="682"/>
      <c r="CI41" s="682"/>
      <c r="CJ41" s="682"/>
      <c r="CK41" s="682"/>
      <c r="CL41" s="682"/>
      <c r="CM41" s="682"/>
      <c r="CN41" s="682"/>
      <c r="CO41" s="682"/>
      <c r="CP41" s="682"/>
      <c r="CQ41" s="683"/>
      <c r="CR41" s="641" t="s">
        <v>177</v>
      </c>
      <c r="CS41" s="642"/>
      <c r="CT41" s="642"/>
      <c r="CU41" s="642"/>
      <c r="CV41" s="642"/>
      <c r="CW41" s="642"/>
      <c r="CX41" s="642"/>
      <c r="CY41" s="643"/>
      <c r="CZ41" s="646" t="s">
        <v>261</v>
      </c>
      <c r="DA41" s="675"/>
      <c r="DB41" s="675"/>
      <c r="DC41" s="676"/>
      <c r="DD41" s="649" t="s">
        <v>176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351</v>
      </c>
      <c r="CE42" s="639"/>
      <c r="CF42" s="639"/>
      <c r="CG42" s="639"/>
      <c r="CH42" s="639"/>
      <c r="CI42" s="639"/>
      <c r="CJ42" s="639"/>
      <c r="CK42" s="639"/>
      <c r="CL42" s="639"/>
      <c r="CM42" s="639"/>
      <c r="CN42" s="639"/>
      <c r="CO42" s="639"/>
      <c r="CP42" s="639"/>
      <c r="CQ42" s="640"/>
      <c r="CR42" s="641">
        <v>5785068</v>
      </c>
      <c r="CS42" s="644"/>
      <c r="CT42" s="644"/>
      <c r="CU42" s="644"/>
      <c r="CV42" s="644"/>
      <c r="CW42" s="644"/>
      <c r="CX42" s="644"/>
      <c r="CY42" s="645"/>
      <c r="CZ42" s="646">
        <v>21.1</v>
      </c>
      <c r="DA42" s="647"/>
      <c r="DB42" s="647"/>
      <c r="DC42" s="648"/>
      <c r="DD42" s="649">
        <v>692418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353</v>
      </c>
      <c r="CE43" s="639"/>
      <c r="CF43" s="639"/>
      <c r="CG43" s="639"/>
      <c r="CH43" s="639"/>
      <c r="CI43" s="639"/>
      <c r="CJ43" s="639"/>
      <c r="CK43" s="639"/>
      <c r="CL43" s="639"/>
      <c r="CM43" s="639"/>
      <c r="CN43" s="639"/>
      <c r="CO43" s="639"/>
      <c r="CP43" s="639"/>
      <c r="CQ43" s="640"/>
      <c r="CR43" s="641">
        <v>95808</v>
      </c>
      <c r="CS43" s="642"/>
      <c r="CT43" s="642"/>
      <c r="CU43" s="642"/>
      <c r="CV43" s="642"/>
      <c r="CW43" s="642"/>
      <c r="CX43" s="642"/>
      <c r="CY43" s="643"/>
      <c r="CZ43" s="646">
        <v>0.3</v>
      </c>
      <c r="DA43" s="675"/>
      <c r="DB43" s="675"/>
      <c r="DC43" s="676"/>
      <c r="DD43" s="649">
        <v>8173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354</v>
      </c>
      <c r="CD44" s="669" t="s">
        <v>305</v>
      </c>
      <c r="CE44" s="670"/>
      <c r="CF44" s="638" t="s">
        <v>355</v>
      </c>
      <c r="CG44" s="639"/>
      <c r="CH44" s="639"/>
      <c r="CI44" s="639"/>
      <c r="CJ44" s="639"/>
      <c r="CK44" s="639"/>
      <c r="CL44" s="639"/>
      <c r="CM44" s="639"/>
      <c r="CN44" s="639"/>
      <c r="CO44" s="639"/>
      <c r="CP44" s="639"/>
      <c r="CQ44" s="640"/>
      <c r="CR44" s="641">
        <v>5679421</v>
      </c>
      <c r="CS44" s="644"/>
      <c r="CT44" s="644"/>
      <c r="CU44" s="644"/>
      <c r="CV44" s="644"/>
      <c r="CW44" s="644"/>
      <c r="CX44" s="644"/>
      <c r="CY44" s="645"/>
      <c r="CZ44" s="646">
        <v>20.7</v>
      </c>
      <c r="DA44" s="647"/>
      <c r="DB44" s="647"/>
      <c r="DC44" s="648"/>
      <c r="DD44" s="649">
        <v>652518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356</v>
      </c>
      <c r="CG45" s="639"/>
      <c r="CH45" s="639"/>
      <c r="CI45" s="639"/>
      <c r="CJ45" s="639"/>
      <c r="CK45" s="639"/>
      <c r="CL45" s="639"/>
      <c r="CM45" s="639"/>
      <c r="CN45" s="639"/>
      <c r="CO45" s="639"/>
      <c r="CP45" s="639"/>
      <c r="CQ45" s="640"/>
      <c r="CR45" s="641">
        <v>1100256</v>
      </c>
      <c r="CS45" s="642"/>
      <c r="CT45" s="642"/>
      <c r="CU45" s="642"/>
      <c r="CV45" s="642"/>
      <c r="CW45" s="642"/>
      <c r="CX45" s="642"/>
      <c r="CY45" s="643"/>
      <c r="CZ45" s="646">
        <v>4</v>
      </c>
      <c r="DA45" s="675"/>
      <c r="DB45" s="675"/>
      <c r="DC45" s="676"/>
      <c r="DD45" s="649">
        <v>62276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357</v>
      </c>
      <c r="CG46" s="639"/>
      <c r="CH46" s="639"/>
      <c r="CI46" s="639"/>
      <c r="CJ46" s="639"/>
      <c r="CK46" s="639"/>
      <c r="CL46" s="639"/>
      <c r="CM46" s="639"/>
      <c r="CN46" s="639"/>
      <c r="CO46" s="639"/>
      <c r="CP46" s="639"/>
      <c r="CQ46" s="640"/>
      <c r="CR46" s="641">
        <v>4327719</v>
      </c>
      <c r="CS46" s="644"/>
      <c r="CT46" s="644"/>
      <c r="CU46" s="644"/>
      <c r="CV46" s="644"/>
      <c r="CW46" s="644"/>
      <c r="CX46" s="644"/>
      <c r="CY46" s="645"/>
      <c r="CZ46" s="646">
        <v>15.7</v>
      </c>
      <c r="DA46" s="647"/>
      <c r="DB46" s="647"/>
      <c r="DC46" s="648"/>
      <c r="DD46" s="649">
        <v>582818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358</v>
      </c>
      <c r="CG47" s="639"/>
      <c r="CH47" s="639"/>
      <c r="CI47" s="639"/>
      <c r="CJ47" s="639"/>
      <c r="CK47" s="639"/>
      <c r="CL47" s="639"/>
      <c r="CM47" s="639"/>
      <c r="CN47" s="639"/>
      <c r="CO47" s="639"/>
      <c r="CP47" s="639"/>
      <c r="CQ47" s="640"/>
      <c r="CR47" s="641">
        <v>105647</v>
      </c>
      <c r="CS47" s="642"/>
      <c r="CT47" s="642"/>
      <c r="CU47" s="642"/>
      <c r="CV47" s="642"/>
      <c r="CW47" s="642"/>
      <c r="CX47" s="642"/>
      <c r="CY47" s="643"/>
      <c r="CZ47" s="646">
        <v>0.4</v>
      </c>
      <c r="DA47" s="675"/>
      <c r="DB47" s="675"/>
      <c r="DC47" s="676"/>
      <c r="DD47" s="649">
        <v>39900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359</v>
      </c>
      <c r="CG48" s="639"/>
      <c r="CH48" s="639"/>
      <c r="CI48" s="639"/>
      <c r="CJ48" s="639"/>
      <c r="CK48" s="639"/>
      <c r="CL48" s="639"/>
      <c r="CM48" s="639"/>
      <c r="CN48" s="639"/>
      <c r="CO48" s="639"/>
      <c r="CP48" s="639"/>
      <c r="CQ48" s="640"/>
      <c r="CR48" s="641" t="s">
        <v>176</v>
      </c>
      <c r="CS48" s="644"/>
      <c r="CT48" s="644"/>
      <c r="CU48" s="644"/>
      <c r="CV48" s="644"/>
      <c r="CW48" s="644"/>
      <c r="CX48" s="644"/>
      <c r="CY48" s="645"/>
      <c r="CZ48" s="646" t="s">
        <v>231</v>
      </c>
      <c r="DA48" s="647"/>
      <c r="DB48" s="647"/>
      <c r="DC48" s="648"/>
      <c r="DD48" s="649" t="s">
        <v>176</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360</v>
      </c>
      <c r="CE49" s="654"/>
      <c r="CF49" s="654"/>
      <c r="CG49" s="654"/>
      <c r="CH49" s="654"/>
      <c r="CI49" s="654"/>
      <c r="CJ49" s="654"/>
      <c r="CK49" s="654"/>
      <c r="CL49" s="654"/>
      <c r="CM49" s="654"/>
      <c r="CN49" s="654"/>
      <c r="CO49" s="654"/>
      <c r="CP49" s="654"/>
      <c r="CQ49" s="655"/>
      <c r="CR49" s="656">
        <v>27481499</v>
      </c>
      <c r="CS49" s="657"/>
      <c r="CT49" s="657"/>
      <c r="CU49" s="657"/>
      <c r="CV49" s="657"/>
      <c r="CW49" s="657"/>
      <c r="CX49" s="657"/>
      <c r="CY49" s="658"/>
      <c r="CZ49" s="659">
        <v>100</v>
      </c>
      <c r="DA49" s="660"/>
      <c r="DB49" s="660"/>
      <c r="DC49" s="661"/>
      <c r="DD49" s="662">
        <v>16845052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IiLQW1bUv80HrpVQ5b174IB2mX5prDvnHnjiF23jIaKbiJxR573XiH3ZISsN9Hgd5ByAiNWafK6G7iEgQ79atA==" saltValue="dIs+CM7JIabD/H3oEimtP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362</v>
      </c>
      <c r="DK2" s="1180"/>
      <c r="DL2" s="1180"/>
      <c r="DM2" s="1180"/>
      <c r="DN2" s="1180"/>
      <c r="DO2" s="1181"/>
      <c r="DP2" s="229"/>
      <c r="DQ2" s="1179" t="s">
        <v>363</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366</v>
      </c>
      <c r="B5" s="1065"/>
      <c r="C5" s="1065"/>
      <c r="D5" s="1065"/>
      <c r="E5" s="1065"/>
      <c r="F5" s="1065"/>
      <c r="G5" s="1065"/>
      <c r="H5" s="1065"/>
      <c r="I5" s="1065"/>
      <c r="J5" s="1065"/>
      <c r="K5" s="1065"/>
      <c r="L5" s="1065"/>
      <c r="M5" s="1065"/>
      <c r="N5" s="1065"/>
      <c r="O5" s="1065"/>
      <c r="P5" s="1066"/>
      <c r="Q5" s="1070" t="s">
        <v>367</v>
      </c>
      <c r="R5" s="1071"/>
      <c r="S5" s="1071"/>
      <c r="T5" s="1071"/>
      <c r="U5" s="1072"/>
      <c r="V5" s="1070" t="s">
        <v>368</v>
      </c>
      <c r="W5" s="1071"/>
      <c r="X5" s="1071"/>
      <c r="Y5" s="1071"/>
      <c r="Z5" s="1072"/>
      <c r="AA5" s="1070" t="s">
        <v>369</v>
      </c>
      <c r="AB5" s="1071"/>
      <c r="AC5" s="1071"/>
      <c r="AD5" s="1071"/>
      <c r="AE5" s="1071"/>
      <c r="AF5" s="1182" t="s">
        <v>370</v>
      </c>
      <c r="AG5" s="1071"/>
      <c r="AH5" s="1071"/>
      <c r="AI5" s="1071"/>
      <c r="AJ5" s="1086"/>
      <c r="AK5" s="1071" t="s">
        <v>371</v>
      </c>
      <c r="AL5" s="1071"/>
      <c r="AM5" s="1071"/>
      <c r="AN5" s="1071"/>
      <c r="AO5" s="1072"/>
      <c r="AP5" s="1070" t="s">
        <v>372</v>
      </c>
      <c r="AQ5" s="1071"/>
      <c r="AR5" s="1071"/>
      <c r="AS5" s="1071"/>
      <c r="AT5" s="1072"/>
      <c r="AU5" s="1070" t="s">
        <v>373</v>
      </c>
      <c r="AV5" s="1071"/>
      <c r="AW5" s="1071"/>
      <c r="AX5" s="1071"/>
      <c r="AY5" s="1086"/>
      <c r="AZ5" s="236"/>
      <c r="BA5" s="236"/>
      <c r="BB5" s="236"/>
      <c r="BC5" s="236"/>
      <c r="BD5" s="236"/>
      <c r="BE5" s="237"/>
      <c r="BF5" s="237"/>
      <c r="BG5" s="237"/>
      <c r="BH5" s="237"/>
      <c r="BI5" s="237"/>
      <c r="BJ5" s="237"/>
      <c r="BK5" s="237"/>
      <c r="BL5" s="237"/>
      <c r="BM5" s="237"/>
      <c r="BN5" s="237"/>
      <c r="BO5" s="237"/>
      <c r="BP5" s="237"/>
      <c r="BQ5" s="1064" t="s">
        <v>374</v>
      </c>
      <c r="BR5" s="1065"/>
      <c r="BS5" s="1065"/>
      <c r="BT5" s="1065"/>
      <c r="BU5" s="1065"/>
      <c r="BV5" s="1065"/>
      <c r="BW5" s="1065"/>
      <c r="BX5" s="1065"/>
      <c r="BY5" s="1065"/>
      <c r="BZ5" s="1065"/>
      <c r="CA5" s="1065"/>
      <c r="CB5" s="1065"/>
      <c r="CC5" s="1065"/>
      <c r="CD5" s="1065"/>
      <c r="CE5" s="1065"/>
      <c r="CF5" s="1065"/>
      <c r="CG5" s="1066"/>
      <c r="CH5" s="1070" t="s">
        <v>375</v>
      </c>
      <c r="CI5" s="1071"/>
      <c r="CJ5" s="1071"/>
      <c r="CK5" s="1071"/>
      <c r="CL5" s="1072"/>
      <c r="CM5" s="1070" t="s">
        <v>376</v>
      </c>
      <c r="CN5" s="1071"/>
      <c r="CO5" s="1071"/>
      <c r="CP5" s="1071"/>
      <c r="CQ5" s="1072"/>
      <c r="CR5" s="1070" t="s">
        <v>377</v>
      </c>
      <c r="CS5" s="1071"/>
      <c r="CT5" s="1071"/>
      <c r="CU5" s="1071"/>
      <c r="CV5" s="1072"/>
      <c r="CW5" s="1070" t="s">
        <v>378</v>
      </c>
      <c r="CX5" s="1071"/>
      <c r="CY5" s="1071"/>
      <c r="CZ5" s="1071"/>
      <c r="DA5" s="1072"/>
      <c r="DB5" s="1070" t="s">
        <v>379</v>
      </c>
      <c r="DC5" s="1071"/>
      <c r="DD5" s="1071"/>
      <c r="DE5" s="1071"/>
      <c r="DF5" s="1072"/>
      <c r="DG5" s="1167" t="s">
        <v>380</v>
      </c>
      <c r="DH5" s="1168"/>
      <c r="DI5" s="1168"/>
      <c r="DJ5" s="1168"/>
      <c r="DK5" s="1169"/>
      <c r="DL5" s="1167" t="s">
        <v>381</v>
      </c>
      <c r="DM5" s="1168"/>
      <c r="DN5" s="1168"/>
      <c r="DO5" s="1168"/>
      <c r="DP5" s="1169"/>
      <c r="DQ5" s="1070" t="s">
        <v>382</v>
      </c>
      <c r="DR5" s="1071"/>
      <c r="DS5" s="1071"/>
      <c r="DT5" s="1071"/>
      <c r="DU5" s="1072"/>
      <c r="DV5" s="1070" t="s">
        <v>373</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383</v>
      </c>
      <c r="C7" s="1120"/>
      <c r="D7" s="1120"/>
      <c r="E7" s="1120"/>
      <c r="F7" s="1120"/>
      <c r="G7" s="1120"/>
      <c r="H7" s="1120"/>
      <c r="I7" s="1120"/>
      <c r="J7" s="1120"/>
      <c r="K7" s="1120"/>
      <c r="L7" s="1120"/>
      <c r="M7" s="1120"/>
      <c r="N7" s="1120"/>
      <c r="O7" s="1120"/>
      <c r="P7" s="1121"/>
      <c r="Q7" s="1173">
        <v>27910</v>
      </c>
      <c r="R7" s="1174"/>
      <c r="S7" s="1174"/>
      <c r="T7" s="1174"/>
      <c r="U7" s="1174"/>
      <c r="V7" s="1174">
        <v>27546</v>
      </c>
      <c r="W7" s="1174"/>
      <c r="X7" s="1174"/>
      <c r="Y7" s="1174"/>
      <c r="Z7" s="1174"/>
      <c r="AA7" s="1174">
        <v>364</v>
      </c>
      <c r="AB7" s="1174"/>
      <c r="AC7" s="1174"/>
      <c r="AD7" s="1174"/>
      <c r="AE7" s="1175"/>
      <c r="AF7" s="1176">
        <v>310</v>
      </c>
      <c r="AG7" s="1177"/>
      <c r="AH7" s="1177"/>
      <c r="AI7" s="1177"/>
      <c r="AJ7" s="1178"/>
      <c r="AK7" s="1160">
        <v>1675</v>
      </c>
      <c r="AL7" s="1161"/>
      <c r="AM7" s="1161"/>
      <c r="AN7" s="1161"/>
      <c r="AO7" s="1161"/>
      <c r="AP7" s="1161">
        <v>38479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595</v>
      </c>
      <c r="BT7" s="1165"/>
      <c r="BU7" s="1165"/>
      <c r="BV7" s="1165"/>
      <c r="BW7" s="1165"/>
      <c r="BX7" s="1165"/>
      <c r="BY7" s="1165"/>
      <c r="BZ7" s="1165"/>
      <c r="CA7" s="1165"/>
      <c r="CB7" s="1165"/>
      <c r="CC7" s="1165"/>
      <c r="CD7" s="1165"/>
      <c r="CE7" s="1165"/>
      <c r="CF7" s="1165"/>
      <c r="CG7" s="1166"/>
      <c r="CH7" s="1157">
        <v>-8</v>
      </c>
      <c r="CI7" s="1158"/>
      <c r="CJ7" s="1158"/>
      <c r="CK7" s="1158"/>
      <c r="CL7" s="1159"/>
      <c r="CM7" s="1157">
        <v>69</v>
      </c>
      <c r="CN7" s="1158"/>
      <c r="CO7" s="1158"/>
      <c r="CP7" s="1158"/>
      <c r="CQ7" s="1159"/>
      <c r="CR7" s="1157">
        <v>10</v>
      </c>
      <c r="CS7" s="1158"/>
      <c r="CT7" s="1158"/>
      <c r="CU7" s="1158"/>
      <c r="CV7" s="1159"/>
      <c r="CW7" s="1157">
        <v>0</v>
      </c>
      <c r="CX7" s="1158"/>
      <c r="CY7" s="1158"/>
      <c r="CZ7" s="1158"/>
      <c r="DA7" s="1159"/>
      <c r="DB7" s="1157" t="s">
        <v>600</v>
      </c>
      <c r="DC7" s="1158"/>
      <c r="DD7" s="1158"/>
      <c r="DE7" s="1158"/>
      <c r="DF7" s="1159"/>
      <c r="DG7" s="1157" t="s">
        <v>601</v>
      </c>
      <c r="DH7" s="1158"/>
      <c r="DI7" s="1158"/>
      <c r="DJ7" s="1158"/>
      <c r="DK7" s="1159"/>
      <c r="DL7" s="1157" t="s">
        <v>601</v>
      </c>
      <c r="DM7" s="1158"/>
      <c r="DN7" s="1158"/>
      <c r="DO7" s="1158"/>
      <c r="DP7" s="1159"/>
      <c r="DQ7" s="1157" t="s">
        <v>601</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596</v>
      </c>
      <c r="BT8" s="1084"/>
      <c r="BU8" s="1084"/>
      <c r="BV8" s="1084"/>
      <c r="BW8" s="1084"/>
      <c r="BX8" s="1084"/>
      <c r="BY8" s="1084"/>
      <c r="BZ8" s="1084"/>
      <c r="CA8" s="1084"/>
      <c r="CB8" s="1084"/>
      <c r="CC8" s="1084"/>
      <c r="CD8" s="1084"/>
      <c r="CE8" s="1084"/>
      <c r="CF8" s="1084"/>
      <c r="CG8" s="1085"/>
      <c r="CH8" s="1058">
        <v>0</v>
      </c>
      <c r="CI8" s="1059"/>
      <c r="CJ8" s="1059"/>
      <c r="CK8" s="1059"/>
      <c r="CL8" s="1060"/>
      <c r="CM8" s="1058">
        <v>77</v>
      </c>
      <c r="CN8" s="1059"/>
      <c r="CO8" s="1059"/>
      <c r="CP8" s="1059"/>
      <c r="CQ8" s="1060"/>
      <c r="CR8" s="1058">
        <v>1</v>
      </c>
      <c r="CS8" s="1059"/>
      <c r="CT8" s="1059"/>
      <c r="CU8" s="1059"/>
      <c r="CV8" s="1060"/>
      <c r="CW8" s="1058">
        <v>29</v>
      </c>
      <c r="CX8" s="1059"/>
      <c r="CY8" s="1059"/>
      <c r="CZ8" s="1059"/>
      <c r="DA8" s="1060"/>
      <c r="DB8" s="1058" t="s">
        <v>600</v>
      </c>
      <c r="DC8" s="1059"/>
      <c r="DD8" s="1059"/>
      <c r="DE8" s="1059"/>
      <c r="DF8" s="1060"/>
      <c r="DG8" s="1058">
        <v>504</v>
      </c>
      <c r="DH8" s="1059"/>
      <c r="DI8" s="1059"/>
      <c r="DJ8" s="1059"/>
      <c r="DK8" s="1060"/>
      <c r="DL8" s="1058" t="s">
        <v>600</v>
      </c>
      <c r="DM8" s="1059"/>
      <c r="DN8" s="1059"/>
      <c r="DO8" s="1059"/>
      <c r="DP8" s="1060"/>
      <c r="DQ8" s="1058">
        <v>99</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599</v>
      </c>
      <c r="BT9" s="1084"/>
      <c r="BU9" s="1084"/>
      <c r="BV9" s="1084"/>
      <c r="BW9" s="1084"/>
      <c r="BX9" s="1084"/>
      <c r="BY9" s="1084"/>
      <c r="BZ9" s="1084"/>
      <c r="CA9" s="1084"/>
      <c r="CB9" s="1084"/>
      <c r="CC9" s="1084"/>
      <c r="CD9" s="1084"/>
      <c r="CE9" s="1084"/>
      <c r="CF9" s="1084"/>
      <c r="CG9" s="1085"/>
      <c r="CH9" s="1058">
        <v>0</v>
      </c>
      <c r="CI9" s="1059"/>
      <c r="CJ9" s="1059"/>
      <c r="CK9" s="1059"/>
      <c r="CL9" s="1060"/>
      <c r="CM9" s="1058">
        <v>4</v>
      </c>
      <c r="CN9" s="1059"/>
      <c r="CO9" s="1059"/>
      <c r="CP9" s="1059"/>
      <c r="CQ9" s="1060"/>
      <c r="CR9" s="1058">
        <v>2</v>
      </c>
      <c r="CS9" s="1059"/>
      <c r="CT9" s="1059"/>
      <c r="CU9" s="1059"/>
      <c r="CV9" s="1060"/>
      <c r="CW9" s="1058" t="s">
        <v>600</v>
      </c>
      <c r="CX9" s="1059"/>
      <c r="CY9" s="1059"/>
      <c r="CZ9" s="1059"/>
      <c r="DA9" s="1060"/>
      <c r="DB9" s="1058" t="s">
        <v>600</v>
      </c>
      <c r="DC9" s="1059"/>
      <c r="DD9" s="1059"/>
      <c r="DE9" s="1059"/>
      <c r="DF9" s="1060"/>
      <c r="DG9" s="1058" t="s">
        <v>600</v>
      </c>
      <c r="DH9" s="1059"/>
      <c r="DI9" s="1059"/>
      <c r="DJ9" s="1059"/>
      <c r="DK9" s="1060"/>
      <c r="DL9" s="1058" t="s">
        <v>601</v>
      </c>
      <c r="DM9" s="1059"/>
      <c r="DN9" s="1059"/>
      <c r="DO9" s="1059"/>
      <c r="DP9" s="1060"/>
      <c r="DQ9" s="1058" t="s">
        <v>600</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597</v>
      </c>
      <c r="BT10" s="1084"/>
      <c r="BU10" s="1084"/>
      <c r="BV10" s="1084"/>
      <c r="BW10" s="1084"/>
      <c r="BX10" s="1084"/>
      <c r="BY10" s="1084"/>
      <c r="BZ10" s="1084"/>
      <c r="CA10" s="1084"/>
      <c r="CB10" s="1084"/>
      <c r="CC10" s="1084"/>
      <c r="CD10" s="1084"/>
      <c r="CE10" s="1084"/>
      <c r="CF10" s="1084"/>
      <c r="CG10" s="1085"/>
      <c r="CH10" s="1058">
        <v>-5</v>
      </c>
      <c r="CI10" s="1059"/>
      <c r="CJ10" s="1059"/>
      <c r="CK10" s="1059"/>
      <c r="CL10" s="1060"/>
      <c r="CM10" s="1058">
        <v>20</v>
      </c>
      <c r="CN10" s="1059"/>
      <c r="CO10" s="1059"/>
      <c r="CP10" s="1059"/>
      <c r="CQ10" s="1060"/>
      <c r="CR10" s="1058">
        <v>30</v>
      </c>
      <c r="CS10" s="1059"/>
      <c r="CT10" s="1059"/>
      <c r="CU10" s="1059"/>
      <c r="CV10" s="1060"/>
      <c r="CW10" s="1058" t="s">
        <v>600</v>
      </c>
      <c r="CX10" s="1059"/>
      <c r="CY10" s="1059"/>
      <c r="CZ10" s="1059"/>
      <c r="DA10" s="1060"/>
      <c r="DB10" s="1058" t="s">
        <v>600</v>
      </c>
      <c r="DC10" s="1059"/>
      <c r="DD10" s="1059"/>
      <c r="DE10" s="1059"/>
      <c r="DF10" s="1060"/>
      <c r="DG10" s="1058" t="s">
        <v>600</v>
      </c>
      <c r="DH10" s="1059"/>
      <c r="DI10" s="1059"/>
      <c r="DJ10" s="1059"/>
      <c r="DK10" s="1060"/>
      <c r="DL10" s="1058" t="s">
        <v>600</v>
      </c>
      <c r="DM10" s="1059"/>
      <c r="DN10" s="1059"/>
      <c r="DO10" s="1059"/>
      <c r="DP10" s="1060"/>
      <c r="DQ10" s="1058" t="s">
        <v>600</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598</v>
      </c>
      <c r="BT11" s="1084"/>
      <c r="BU11" s="1084"/>
      <c r="BV11" s="1084"/>
      <c r="BW11" s="1084"/>
      <c r="BX11" s="1084"/>
      <c r="BY11" s="1084"/>
      <c r="BZ11" s="1084"/>
      <c r="CA11" s="1084"/>
      <c r="CB11" s="1084"/>
      <c r="CC11" s="1084"/>
      <c r="CD11" s="1084"/>
      <c r="CE11" s="1084"/>
      <c r="CF11" s="1084"/>
      <c r="CG11" s="1085"/>
      <c r="CH11" s="1058">
        <v>0</v>
      </c>
      <c r="CI11" s="1059"/>
      <c r="CJ11" s="1059"/>
      <c r="CK11" s="1059"/>
      <c r="CL11" s="1060"/>
      <c r="CM11" s="1058">
        <v>474</v>
      </c>
      <c r="CN11" s="1059"/>
      <c r="CO11" s="1059"/>
      <c r="CP11" s="1059"/>
      <c r="CQ11" s="1060"/>
      <c r="CR11" s="1058">
        <v>100</v>
      </c>
      <c r="CS11" s="1059"/>
      <c r="CT11" s="1059"/>
      <c r="CU11" s="1059"/>
      <c r="CV11" s="1060"/>
      <c r="CW11" s="1058" t="s">
        <v>602</v>
      </c>
      <c r="CX11" s="1059"/>
      <c r="CY11" s="1059"/>
      <c r="CZ11" s="1059"/>
      <c r="DA11" s="1060"/>
      <c r="DB11" s="1058" t="s">
        <v>600</v>
      </c>
      <c r="DC11" s="1059"/>
      <c r="DD11" s="1059"/>
      <c r="DE11" s="1059"/>
      <c r="DF11" s="1060"/>
      <c r="DG11" s="1058" t="s">
        <v>600</v>
      </c>
      <c r="DH11" s="1059"/>
      <c r="DI11" s="1059"/>
      <c r="DJ11" s="1059"/>
      <c r="DK11" s="1060"/>
      <c r="DL11" s="1058" t="s">
        <v>600</v>
      </c>
      <c r="DM11" s="1059"/>
      <c r="DN11" s="1059"/>
      <c r="DO11" s="1059"/>
      <c r="DP11" s="1060"/>
      <c r="DQ11" s="1058" t="s">
        <v>600</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385</v>
      </c>
      <c r="B23" s="1013" t="s">
        <v>386</v>
      </c>
      <c r="C23" s="1014"/>
      <c r="D23" s="1014"/>
      <c r="E23" s="1014"/>
      <c r="F23" s="1014"/>
      <c r="G23" s="1014"/>
      <c r="H23" s="1014"/>
      <c r="I23" s="1014"/>
      <c r="J23" s="1014"/>
      <c r="K23" s="1014"/>
      <c r="L23" s="1014"/>
      <c r="M23" s="1014"/>
      <c r="N23" s="1014"/>
      <c r="O23" s="1014"/>
      <c r="P23" s="1015"/>
      <c r="Q23" s="1137">
        <v>27910</v>
      </c>
      <c r="R23" s="1138"/>
      <c r="S23" s="1138"/>
      <c r="T23" s="1138"/>
      <c r="U23" s="1138"/>
      <c r="V23" s="1138">
        <v>27546</v>
      </c>
      <c r="W23" s="1138"/>
      <c r="X23" s="1138"/>
      <c r="Y23" s="1138"/>
      <c r="Z23" s="1138"/>
      <c r="AA23" s="1138">
        <v>364</v>
      </c>
      <c r="AB23" s="1138"/>
      <c r="AC23" s="1138"/>
      <c r="AD23" s="1138"/>
      <c r="AE23" s="1139"/>
      <c r="AF23" s="1140">
        <v>310</v>
      </c>
      <c r="AG23" s="1138"/>
      <c r="AH23" s="1138"/>
      <c r="AI23" s="1138"/>
      <c r="AJ23" s="1141"/>
      <c r="AK23" s="1142"/>
      <c r="AL23" s="1143"/>
      <c r="AM23" s="1143"/>
      <c r="AN23" s="1143"/>
      <c r="AO23" s="1143"/>
      <c r="AP23" s="1138">
        <v>38479</v>
      </c>
      <c r="AQ23" s="1138"/>
      <c r="AR23" s="1138"/>
      <c r="AS23" s="1138"/>
      <c r="AT23" s="1138"/>
      <c r="AU23" s="1144"/>
      <c r="AV23" s="1144"/>
      <c r="AW23" s="1144"/>
      <c r="AX23" s="1144"/>
      <c r="AY23" s="1145"/>
      <c r="AZ23" s="1134" t="s">
        <v>387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366</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398</v>
      </c>
      <c r="C28" s="1120"/>
      <c r="D28" s="1120"/>
      <c r="E28" s="1120"/>
      <c r="F28" s="1120"/>
      <c r="G28" s="1120"/>
      <c r="H28" s="1120"/>
      <c r="I28" s="1120"/>
      <c r="J28" s="1120"/>
      <c r="K28" s="1120"/>
      <c r="L28" s="1120"/>
      <c r="M28" s="1120"/>
      <c r="N28" s="1120"/>
      <c r="O28" s="1120"/>
      <c r="P28" s="1121"/>
      <c r="Q28" s="1122">
        <v>5298</v>
      </c>
      <c r="R28" s="1123"/>
      <c r="S28" s="1123"/>
      <c r="T28" s="1123"/>
      <c r="U28" s="1123"/>
      <c r="V28" s="1123">
        <v>5097</v>
      </c>
      <c r="W28" s="1123"/>
      <c r="X28" s="1123"/>
      <c r="Y28" s="1123"/>
      <c r="Z28" s="1123"/>
      <c r="AA28" s="1123">
        <v>201</v>
      </c>
      <c r="AB28" s="1123"/>
      <c r="AC28" s="1123"/>
      <c r="AD28" s="1123"/>
      <c r="AE28" s="1124"/>
      <c r="AF28" s="1125">
        <v>201</v>
      </c>
      <c r="AG28" s="1123"/>
      <c r="AH28" s="1123"/>
      <c r="AI28" s="1123"/>
      <c r="AJ28" s="1126"/>
      <c r="AK28" s="1127">
        <v>354</v>
      </c>
      <c r="AL28" s="1115"/>
      <c r="AM28" s="1115"/>
      <c r="AN28" s="1115"/>
      <c r="AO28" s="1115"/>
      <c r="AP28" s="1115" t="s">
        <v>601</v>
      </c>
      <c r="AQ28" s="1115"/>
      <c r="AR28" s="1115"/>
      <c r="AS28" s="1115"/>
      <c r="AT28" s="1115"/>
      <c r="AU28" s="1115" t="s">
        <v>603</v>
      </c>
      <c r="AV28" s="1115"/>
      <c r="AW28" s="1115"/>
      <c r="AX28" s="1115"/>
      <c r="AY28" s="1115"/>
      <c r="AZ28" s="1116" t="s">
        <v>600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399</v>
      </c>
      <c r="C29" s="1107"/>
      <c r="D29" s="1107"/>
      <c r="E29" s="1107"/>
      <c r="F29" s="1107"/>
      <c r="G29" s="1107"/>
      <c r="H29" s="1107"/>
      <c r="I29" s="1107"/>
      <c r="J29" s="1107"/>
      <c r="K29" s="1107"/>
      <c r="L29" s="1107"/>
      <c r="M29" s="1107"/>
      <c r="N29" s="1107"/>
      <c r="O29" s="1107"/>
      <c r="P29" s="1108"/>
      <c r="Q29" s="1112">
        <v>1100</v>
      </c>
      <c r="R29" s="1113"/>
      <c r="S29" s="1113"/>
      <c r="T29" s="1113"/>
      <c r="U29" s="1113"/>
      <c r="V29" s="1113">
        <v>1089</v>
      </c>
      <c r="W29" s="1113"/>
      <c r="X29" s="1113"/>
      <c r="Y29" s="1113"/>
      <c r="Z29" s="1113"/>
      <c r="AA29" s="1113">
        <v>11</v>
      </c>
      <c r="AB29" s="1113"/>
      <c r="AC29" s="1113"/>
      <c r="AD29" s="1113"/>
      <c r="AE29" s="1114"/>
      <c r="AF29" s="1088">
        <v>11</v>
      </c>
      <c r="AG29" s="1089"/>
      <c r="AH29" s="1089"/>
      <c r="AI29" s="1089"/>
      <c r="AJ29" s="1090"/>
      <c r="AK29" s="1049">
        <v>698</v>
      </c>
      <c r="AL29" s="1040"/>
      <c r="AM29" s="1040"/>
      <c r="AN29" s="1040"/>
      <c r="AO29" s="1040"/>
      <c r="AP29" s="1040" t="s">
        <v>523</v>
      </c>
      <c r="AQ29" s="1040"/>
      <c r="AR29" s="1040"/>
      <c r="AS29" s="1040"/>
      <c r="AT29" s="1040"/>
      <c r="AU29" s="1040" t="s">
        <v>600</v>
      </c>
      <c r="AV29" s="1040"/>
      <c r="AW29" s="1040"/>
      <c r="AX29" s="1040"/>
      <c r="AY29" s="1040"/>
      <c r="AZ29" s="1111" t="s">
        <v>600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400</v>
      </c>
      <c r="C30" s="1107"/>
      <c r="D30" s="1107"/>
      <c r="E30" s="1107"/>
      <c r="F30" s="1107"/>
      <c r="G30" s="1107"/>
      <c r="H30" s="1107"/>
      <c r="I30" s="1107"/>
      <c r="J30" s="1107"/>
      <c r="K30" s="1107"/>
      <c r="L30" s="1107"/>
      <c r="M30" s="1107"/>
      <c r="N30" s="1107"/>
      <c r="O30" s="1107"/>
      <c r="P30" s="1108"/>
      <c r="Q30" s="1112">
        <v>5002</v>
      </c>
      <c r="R30" s="1113"/>
      <c r="S30" s="1113"/>
      <c r="T30" s="1113"/>
      <c r="U30" s="1113"/>
      <c r="V30" s="1113">
        <v>4759</v>
      </c>
      <c r="W30" s="1113"/>
      <c r="X30" s="1113"/>
      <c r="Y30" s="1113"/>
      <c r="Z30" s="1113"/>
      <c r="AA30" s="1113">
        <v>243</v>
      </c>
      <c r="AB30" s="1113"/>
      <c r="AC30" s="1113"/>
      <c r="AD30" s="1113"/>
      <c r="AE30" s="1114"/>
      <c r="AF30" s="1088">
        <v>243</v>
      </c>
      <c r="AG30" s="1089"/>
      <c r="AH30" s="1089"/>
      <c r="AI30" s="1089"/>
      <c r="AJ30" s="1090"/>
      <c r="AK30" s="1049">
        <v>792</v>
      </c>
      <c r="AL30" s="1040"/>
      <c r="AM30" s="1040"/>
      <c r="AN30" s="1040"/>
      <c r="AO30" s="1040"/>
      <c r="AP30" s="1040" t="s">
        <v>601</v>
      </c>
      <c r="AQ30" s="1040"/>
      <c r="AR30" s="1040"/>
      <c r="AS30" s="1040"/>
      <c r="AT30" s="1040"/>
      <c r="AU30" s="1040" t="s">
        <v>603</v>
      </c>
      <c r="AV30" s="1040"/>
      <c r="AW30" s="1040"/>
      <c r="AX30" s="1040"/>
      <c r="AY30" s="1040"/>
      <c r="AZ30" s="1111" t="s">
        <v>600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401</v>
      </c>
      <c r="C31" s="1107"/>
      <c r="D31" s="1107"/>
      <c r="E31" s="1107"/>
      <c r="F31" s="1107"/>
      <c r="G31" s="1107"/>
      <c r="H31" s="1107"/>
      <c r="I31" s="1107"/>
      <c r="J31" s="1107"/>
      <c r="K31" s="1107"/>
      <c r="L31" s="1107"/>
      <c r="M31" s="1107"/>
      <c r="N31" s="1107"/>
      <c r="O31" s="1107"/>
      <c r="P31" s="1108"/>
      <c r="Q31" s="1112">
        <v>1092</v>
      </c>
      <c r="R31" s="1113"/>
      <c r="S31" s="1113"/>
      <c r="T31" s="1113"/>
      <c r="U31" s="1113"/>
      <c r="V31" s="1113">
        <v>1193</v>
      </c>
      <c r="W31" s="1113"/>
      <c r="X31" s="1113"/>
      <c r="Y31" s="1113"/>
      <c r="Z31" s="1113"/>
      <c r="AA31" s="1113">
        <v>-101</v>
      </c>
      <c r="AB31" s="1113"/>
      <c r="AC31" s="1113"/>
      <c r="AD31" s="1113"/>
      <c r="AE31" s="1114"/>
      <c r="AF31" s="1088">
        <v>825</v>
      </c>
      <c r="AG31" s="1089"/>
      <c r="AH31" s="1089"/>
      <c r="AI31" s="1089"/>
      <c r="AJ31" s="1090"/>
      <c r="AK31" s="1049">
        <v>186</v>
      </c>
      <c r="AL31" s="1040"/>
      <c r="AM31" s="1040"/>
      <c r="AN31" s="1040"/>
      <c r="AO31" s="1040"/>
      <c r="AP31" s="1040">
        <v>6164</v>
      </c>
      <c r="AQ31" s="1040"/>
      <c r="AR31" s="1040"/>
      <c r="AS31" s="1040"/>
      <c r="AT31" s="1040"/>
      <c r="AU31" s="1040">
        <v>2978</v>
      </c>
      <c r="AV31" s="1040"/>
      <c r="AW31" s="1040"/>
      <c r="AX31" s="1040"/>
      <c r="AY31" s="1040"/>
      <c r="AZ31" s="1111" t="s">
        <v>600</v>
      </c>
      <c r="BA31" s="1111"/>
      <c r="BB31" s="1111"/>
      <c r="BC31" s="1111"/>
      <c r="BD31" s="1111"/>
      <c r="BE31" s="1101" t="s">
        <v>402</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403</v>
      </c>
      <c r="C32" s="1107"/>
      <c r="D32" s="1107"/>
      <c r="E32" s="1107"/>
      <c r="F32" s="1107"/>
      <c r="G32" s="1107"/>
      <c r="H32" s="1107"/>
      <c r="I32" s="1107"/>
      <c r="J32" s="1107"/>
      <c r="K32" s="1107"/>
      <c r="L32" s="1107"/>
      <c r="M32" s="1107"/>
      <c r="N32" s="1107"/>
      <c r="O32" s="1107"/>
      <c r="P32" s="1108"/>
      <c r="Q32" s="1112">
        <v>3001</v>
      </c>
      <c r="R32" s="1113"/>
      <c r="S32" s="1113"/>
      <c r="T32" s="1113"/>
      <c r="U32" s="1113"/>
      <c r="V32" s="1113">
        <v>2900</v>
      </c>
      <c r="W32" s="1113"/>
      <c r="X32" s="1113"/>
      <c r="Y32" s="1113"/>
      <c r="Z32" s="1113"/>
      <c r="AA32" s="1113">
        <v>100</v>
      </c>
      <c r="AB32" s="1113"/>
      <c r="AC32" s="1113"/>
      <c r="AD32" s="1113"/>
      <c r="AE32" s="1114"/>
      <c r="AF32" s="1088">
        <v>-298</v>
      </c>
      <c r="AG32" s="1089"/>
      <c r="AH32" s="1089"/>
      <c r="AI32" s="1089"/>
      <c r="AJ32" s="1090"/>
      <c r="AK32" s="1049">
        <v>738</v>
      </c>
      <c r="AL32" s="1040"/>
      <c r="AM32" s="1040"/>
      <c r="AN32" s="1040"/>
      <c r="AO32" s="1040"/>
      <c r="AP32" s="1040">
        <v>1458</v>
      </c>
      <c r="AQ32" s="1040"/>
      <c r="AR32" s="1040"/>
      <c r="AS32" s="1040"/>
      <c r="AT32" s="1040"/>
      <c r="AU32" s="1040">
        <v>854</v>
      </c>
      <c r="AV32" s="1040"/>
      <c r="AW32" s="1040"/>
      <c r="AX32" s="1040"/>
      <c r="AY32" s="1040"/>
      <c r="AZ32" s="1111">
        <v>12.6</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404</v>
      </c>
      <c r="C33" s="1107"/>
      <c r="D33" s="1107"/>
      <c r="E33" s="1107"/>
      <c r="F33" s="1107"/>
      <c r="G33" s="1107"/>
      <c r="H33" s="1107"/>
      <c r="I33" s="1107"/>
      <c r="J33" s="1107"/>
      <c r="K33" s="1107"/>
      <c r="L33" s="1107"/>
      <c r="M33" s="1107"/>
      <c r="N33" s="1107"/>
      <c r="O33" s="1107"/>
      <c r="P33" s="1108"/>
      <c r="Q33" s="1112">
        <v>3134</v>
      </c>
      <c r="R33" s="1113"/>
      <c r="S33" s="1113"/>
      <c r="T33" s="1113"/>
      <c r="U33" s="1113"/>
      <c r="V33" s="1113">
        <v>3132</v>
      </c>
      <c r="W33" s="1113"/>
      <c r="X33" s="1113"/>
      <c r="Y33" s="1113"/>
      <c r="Z33" s="1113"/>
      <c r="AA33" s="1113">
        <v>2</v>
      </c>
      <c r="AB33" s="1113"/>
      <c r="AC33" s="1113"/>
      <c r="AD33" s="1113"/>
      <c r="AE33" s="1114"/>
      <c r="AF33" s="1088">
        <v>1</v>
      </c>
      <c r="AG33" s="1089"/>
      <c r="AH33" s="1089"/>
      <c r="AI33" s="1089"/>
      <c r="AJ33" s="1090"/>
      <c r="AK33" s="1049">
        <v>1108</v>
      </c>
      <c r="AL33" s="1040"/>
      <c r="AM33" s="1040"/>
      <c r="AN33" s="1040"/>
      <c r="AO33" s="1040"/>
      <c r="AP33" s="1040">
        <v>17726</v>
      </c>
      <c r="AQ33" s="1040"/>
      <c r="AR33" s="1040"/>
      <c r="AS33" s="1040"/>
      <c r="AT33" s="1040"/>
      <c r="AU33" s="1040">
        <v>14677</v>
      </c>
      <c r="AV33" s="1040"/>
      <c r="AW33" s="1040"/>
      <c r="AX33" s="1040"/>
      <c r="AY33" s="1040"/>
      <c r="AZ33" s="1111" t="s">
        <v>600</v>
      </c>
      <c r="BA33" s="1111"/>
      <c r="BB33" s="1111"/>
      <c r="BC33" s="1111"/>
      <c r="BD33" s="1111"/>
      <c r="BE33" s="1101" t="s">
        <v>405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406</v>
      </c>
      <c r="C34" s="1107"/>
      <c r="D34" s="1107"/>
      <c r="E34" s="1107"/>
      <c r="F34" s="1107"/>
      <c r="G34" s="1107"/>
      <c r="H34" s="1107"/>
      <c r="I34" s="1107"/>
      <c r="J34" s="1107"/>
      <c r="K34" s="1107"/>
      <c r="L34" s="1107"/>
      <c r="M34" s="1107"/>
      <c r="N34" s="1107"/>
      <c r="O34" s="1107"/>
      <c r="P34" s="1108"/>
      <c r="Q34" s="1112">
        <v>77</v>
      </c>
      <c r="R34" s="1113"/>
      <c r="S34" s="1113"/>
      <c r="T34" s="1113"/>
      <c r="U34" s="1113"/>
      <c r="V34" s="1113">
        <v>75</v>
      </c>
      <c r="W34" s="1113"/>
      <c r="X34" s="1113"/>
      <c r="Y34" s="1113"/>
      <c r="Z34" s="1113"/>
      <c r="AA34" s="1113">
        <v>2</v>
      </c>
      <c r="AB34" s="1113"/>
      <c r="AC34" s="1113"/>
      <c r="AD34" s="1113"/>
      <c r="AE34" s="1114"/>
      <c r="AF34" s="1088">
        <v>2</v>
      </c>
      <c r="AG34" s="1089"/>
      <c r="AH34" s="1089"/>
      <c r="AI34" s="1089"/>
      <c r="AJ34" s="1090"/>
      <c r="AK34" s="1049">
        <v>35</v>
      </c>
      <c r="AL34" s="1040"/>
      <c r="AM34" s="1040"/>
      <c r="AN34" s="1040"/>
      <c r="AO34" s="1040"/>
      <c r="AP34" s="1040">
        <v>322</v>
      </c>
      <c r="AQ34" s="1040"/>
      <c r="AR34" s="1040"/>
      <c r="AS34" s="1040"/>
      <c r="AT34" s="1040"/>
      <c r="AU34" s="1040" t="s">
        <v>591</v>
      </c>
      <c r="AV34" s="1040"/>
      <c r="AW34" s="1040"/>
      <c r="AX34" s="1040"/>
      <c r="AY34" s="1040"/>
      <c r="AZ34" s="1111" t="s">
        <v>600</v>
      </c>
      <c r="BA34" s="1111"/>
      <c r="BB34" s="1111"/>
      <c r="BC34" s="1111"/>
      <c r="BD34" s="1111"/>
      <c r="BE34" s="1101" t="s">
        <v>405</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385</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986</v>
      </c>
      <c r="AG63" s="1028"/>
      <c r="AH63" s="1028"/>
      <c r="AI63" s="1028"/>
      <c r="AJ63" s="1099"/>
      <c r="AK63" s="1100"/>
      <c r="AL63" s="1032"/>
      <c r="AM63" s="1032"/>
      <c r="AN63" s="1032"/>
      <c r="AO63" s="1032"/>
      <c r="AP63" s="1028">
        <v>25670</v>
      </c>
      <c r="AQ63" s="1028"/>
      <c r="AR63" s="1028"/>
      <c r="AS63" s="1028"/>
      <c r="AT63" s="1028"/>
      <c r="AU63" s="1028">
        <v>18509</v>
      </c>
      <c r="AV63" s="1028"/>
      <c r="AW63" s="1028"/>
      <c r="AX63" s="1028"/>
      <c r="AY63" s="1028"/>
      <c r="AZ63" s="1094"/>
      <c r="BA63" s="1094"/>
      <c r="BB63" s="1094"/>
      <c r="BC63" s="1094"/>
      <c r="BD63" s="1094"/>
      <c r="BE63" s="1029"/>
      <c r="BF63" s="1029"/>
      <c r="BG63" s="1029"/>
      <c r="BH63" s="1029"/>
      <c r="BI63" s="1030"/>
      <c r="BJ63" s="1095" t="s">
        <v>409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411</v>
      </c>
      <c r="B66" s="1065"/>
      <c r="C66" s="1065"/>
      <c r="D66" s="1065"/>
      <c r="E66" s="1065"/>
      <c r="F66" s="1065"/>
      <c r="G66" s="1065"/>
      <c r="H66" s="1065"/>
      <c r="I66" s="1065"/>
      <c r="J66" s="1065"/>
      <c r="K66" s="1065"/>
      <c r="L66" s="1065"/>
      <c r="M66" s="1065"/>
      <c r="N66" s="1065"/>
      <c r="O66" s="1065"/>
      <c r="P66" s="1066"/>
      <c r="Q66" s="1070" t="s">
        <v>412</v>
      </c>
      <c r="R66" s="1071"/>
      <c r="S66" s="1071"/>
      <c r="T66" s="1071"/>
      <c r="U66" s="1072"/>
      <c r="V66" s="1070" t="s">
        <v>413</v>
      </c>
      <c r="W66" s="1071"/>
      <c r="X66" s="1071"/>
      <c r="Y66" s="1071"/>
      <c r="Z66" s="1072"/>
      <c r="AA66" s="1070" t="s">
        <v>414</v>
      </c>
      <c r="AB66" s="1071"/>
      <c r="AC66" s="1071"/>
      <c r="AD66" s="1071"/>
      <c r="AE66" s="1072"/>
      <c r="AF66" s="1076" t="s">
        <v>415</v>
      </c>
      <c r="AG66" s="1077"/>
      <c r="AH66" s="1077"/>
      <c r="AI66" s="1077"/>
      <c r="AJ66" s="1078"/>
      <c r="AK66" s="1070" t="s">
        <v>416</v>
      </c>
      <c r="AL66" s="1065"/>
      <c r="AM66" s="1065"/>
      <c r="AN66" s="1065"/>
      <c r="AO66" s="1066"/>
      <c r="AP66" s="1070" t="s">
        <v>417</v>
      </c>
      <c r="AQ66" s="1071"/>
      <c r="AR66" s="1071"/>
      <c r="AS66" s="1071"/>
      <c r="AT66" s="1072"/>
      <c r="AU66" s="1070" t="s">
        <v>418</v>
      </c>
      <c r="AV66" s="1071"/>
      <c r="AW66" s="1071"/>
      <c r="AX66" s="1071"/>
      <c r="AY66" s="1072"/>
      <c r="AZ66" s="1070" t="s">
        <v>373</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592</v>
      </c>
      <c r="C68" s="1055"/>
      <c r="D68" s="1055"/>
      <c r="E68" s="1055"/>
      <c r="F68" s="1055"/>
      <c r="G68" s="1055"/>
      <c r="H68" s="1055"/>
      <c r="I68" s="1055"/>
      <c r="J68" s="1055"/>
      <c r="K68" s="1055"/>
      <c r="L68" s="1055"/>
      <c r="M68" s="1055"/>
      <c r="N68" s="1055"/>
      <c r="O68" s="1055"/>
      <c r="P68" s="1056"/>
      <c r="Q68" s="1057">
        <v>6009</v>
      </c>
      <c r="R68" s="1051"/>
      <c r="S68" s="1051"/>
      <c r="T68" s="1051"/>
      <c r="U68" s="1051"/>
      <c r="V68" s="1051">
        <v>5997</v>
      </c>
      <c r="W68" s="1051"/>
      <c r="X68" s="1051"/>
      <c r="Y68" s="1051"/>
      <c r="Z68" s="1051"/>
      <c r="AA68" s="1051">
        <v>12</v>
      </c>
      <c r="AB68" s="1051"/>
      <c r="AC68" s="1051"/>
      <c r="AD68" s="1051"/>
      <c r="AE68" s="1051"/>
      <c r="AF68" s="1051">
        <v>12</v>
      </c>
      <c r="AG68" s="1051"/>
      <c r="AH68" s="1051"/>
      <c r="AI68" s="1051"/>
      <c r="AJ68" s="1051"/>
      <c r="AK68" s="1051">
        <v>4</v>
      </c>
      <c r="AL68" s="1051"/>
      <c r="AM68" s="1051"/>
      <c r="AN68" s="1051"/>
      <c r="AO68" s="1051"/>
      <c r="AP68" s="1051" t="s">
        <v>600</v>
      </c>
      <c r="AQ68" s="1051"/>
      <c r="AR68" s="1051"/>
      <c r="AS68" s="1051"/>
      <c r="AT68" s="1051"/>
      <c r="AU68" s="1051" t="s">
        <v>523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593</v>
      </c>
      <c r="C69" s="1044"/>
      <c r="D69" s="1044"/>
      <c r="E69" s="1044"/>
      <c r="F69" s="1044"/>
      <c r="G69" s="1044"/>
      <c r="H69" s="1044"/>
      <c r="I69" s="1044"/>
      <c r="J69" s="1044"/>
      <c r="K69" s="1044"/>
      <c r="L69" s="1044"/>
      <c r="M69" s="1044"/>
      <c r="N69" s="1044"/>
      <c r="O69" s="1044"/>
      <c r="P69" s="1045"/>
      <c r="Q69" s="1046">
        <v>112628</v>
      </c>
      <c r="R69" s="1040"/>
      <c r="S69" s="1040"/>
      <c r="T69" s="1040"/>
      <c r="U69" s="1040"/>
      <c r="V69" s="1040">
        <v>110221</v>
      </c>
      <c r="W69" s="1040"/>
      <c r="X69" s="1040"/>
      <c r="Y69" s="1040"/>
      <c r="Z69" s="1040"/>
      <c r="AA69" s="1040">
        <v>2408</v>
      </c>
      <c r="AB69" s="1040"/>
      <c r="AC69" s="1040"/>
      <c r="AD69" s="1040"/>
      <c r="AE69" s="1040"/>
      <c r="AF69" s="1040">
        <v>2408</v>
      </c>
      <c r="AG69" s="1040"/>
      <c r="AH69" s="1040"/>
      <c r="AI69" s="1040"/>
      <c r="AJ69" s="1040"/>
      <c r="AK69" s="1040">
        <v>1</v>
      </c>
      <c r="AL69" s="1040"/>
      <c r="AM69" s="1040"/>
      <c r="AN69" s="1040"/>
      <c r="AO69" s="1040"/>
      <c r="AP69" s="1040" t="s">
        <v>600</v>
      </c>
      <c r="AQ69" s="1040"/>
      <c r="AR69" s="1040"/>
      <c r="AS69" s="1040"/>
      <c r="AT69" s="1040"/>
      <c r="AU69" s="1040" t="s">
        <v>523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594</v>
      </c>
      <c r="C70" s="1044"/>
      <c r="D70" s="1044"/>
      <c r="E70" s="1044"/>
      <c r="F70" s="1044"/>
      <c r="G70" s="1044"/>
      <c r="H70" s="1044"/>
      <c r="I70" s="1044"/>
      <c r="J70" s="1044"/>
      <c r="K70" s="1044"/>
      <c r="L70" s="1044"/>
      <c r="M70" s="1044"/>
      <c r="N70" s="1044"/>
      <c r="O70" s="1044"/>
      <c r="P70" s="1045"/>
      <c r="Q70" s="1046">
        <v>234</v>
      </c>
      <c r="R70" s="1040"/>
      <c r="S70" s="1040"/>
      <c r="T70" s="1040"/>
      <c r="U70" s="1040"/>
      <c r="V70" s="1040">
        <v>203</v>
      </c>
      <c r="W70" s="1040"/>
      <c r="X70" s="1040"/>
      <c r="Y70" s="1040"/>
      <c r="Z70" s="1040"/>
      <c r="AA70" s="1040">
        <v>30</v>
      </c>
      <c r="AB70" s="1040"/>
      <c r="AC70" s="1040"/>
      <c r="AD70" s="1040"/>
      <c r="AE70" s="1040"/>
      <c r="AF70" s="1040">
        <v>30</v>
      </c>
      <c r="AG70" s="1040"/>
      <c r="AH70" s="1040"/>
      <c r="AI70" s="1040"/>
      <c r="AJ70" s="1040"/>
      <c r="AK70" s="1040">
        <v>24</v>
      </c>
      <c r="AL70" s="1040"/>
      <c r="AM70" s="1040"/>
      <c r="AN70" s="1040"/>
      <c r="AO70" s="1040"/>
      <c r="AP70" s="1040" t="s">
        <v>600</v>
      </c>
      <c r="AQ70" s="1040"/>
      <c r="AR70" s="1040"/>
      <c r="AS70" s="1040"/>
      <c r="AT70" s="1040"/>
      <c r="AU70" s="1040" t="s">
        <v>523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385</v>
      </c>
      <c r="B88" s="1013" t="s">
        <v>419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2450</v>
      </c>
      <c r="AG88" s="1028"/>
      <c r="AH88" s="1028"/>
      <c r="AI88" s="1028"/>
      <c r="AJ88" s="1028"/>
      <c r="AK88" s="1032"/>
      <c r="AL88" s="1032"/>
      <c r="AM88" s="1032"/>
      <c r="AN88" s="1032"/>
      <c r="AO88" s="1032"/>
      <c r="AP88" s="1028" t="s">
        <v>600</v>
      </c>
      <c r="AQ88" s="1028"/>
      <c r="AR88" s="1028"/>
      <c r="AS88" s="1028"/>
      <c r="AT88" s="1028"/>
      <c r="AU88" s="1028" t="s">
        <v>600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420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143</v>
      </c>
      <c r="CS102" s="1020"/>
      <c r="CT102" s="1020"/>
      <c r="CU102" s="1020"/>
      <c r="CV102" s="1021"/>
      <c r="CW102" s="1019">
        <v>29</v>
      </c>
      <c r="CX102" s="1020"/>
      <c r="CY102" s="1020"/>
      <c r="CZ102" s="1020"/>
      <c r="DA102" s="1021"/>
      <c r="DB102" s="1019" t="s">
        <v>600</v>
      </c>
      <c r="DC102" s="1020"/>
      <c r="DD102" s="1020"/>
      <c r="DE102" s="1020"/>
      <c r="DF102" s="1021"/>
      <c r="DG102" s="1019">
        <v>504</v>
      </c>
      <c r="DH102" s="1020"/>
      <c r="DI102" s="1020"/>
      <c r="DJ102" s="1020"/>
      <c r="DK102" s="1021"/>
      <c r="DL102" s="1019" t="s">
        <v>600</v>
      </c>
      <c r="DM102" s="1020"/>
      <c r="DN102" s="1020"/>
      <c r="DO102" s="1020"/>
      <c r="DP102" s="1021"/>
      <c r="DQ102" s="1019">
        <v>99</v>
      </c>
      <c r="DR102" s="1020"/>
      <c r="DS102" s="1020"/>
      <c r="DT102" s="1020"/>
      <c r="DU102" s="1021"/>
      <c r="DV102" s="1002" t="s">
        <v>600</v>
      </c>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428</v>
      </c>
      <c r="AB109" s="963"/>
      <c r="AC109" s="963"/>
      <c r="AD109" s="963"/>
      <c r="AE109" s="964"/>
      <c r="AF109" s="965" t="s">
        <v>304</v>
      </c>
      <c r="AG109" s="963"/>
      <c r="AH109" s="963"/>
      <c r="AI109" s="963"/>
      <c r="AJ109" s="964"/>
      <c r="AK109" s="965" t="s">
        <v>303</v>
      </c>
      <c r="AL109" s="963"/>
      <c r="AM109" s="963"/>
      <c r="AN109" s="963"/>
      <c r="AO109" s="964"/>
      <c r="AP109" s="965" t="s">
        <v>429</v>
      </c>
      <c r="AQ109" s="963"/>
      <c r="AR109" s="963"/>
      <c r="AS109" s="963"/>
      <c r="AT109" s="994"/>
      <c r="AU109" s="962" t="s">
        <v>427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428</v>
      </c>
      <c r="BR109" s="963"/>
      <c r="BS109" s="963"/>
      <c r="BT109" s="963"/>
      <c r="BU109" s="964"/>
      <c r="BV109" s="965" t="s">
        <v>304</v>
      </c>
      <c r="BW109" s="963"/>
      <c r="BX109" s="963"/>
      <c r="BY109" s="963"/>
      <c r="BZ109" s="964"/>
      <c r="CA109" s="965" t="s">
        <v>303</v>
      </c>
      <c r="CB109" s="963"/>
      <c r="CC109" s="963"/>
      <c r="CD109" s="963"/>
      <c r="CE109" s="964"/>
      <c r="CF109" s="1001" t="s">
        <v>429</v>
      </c>
      <c r="CG109" s="1001"/>
      <c r="CH109" s="1001"/>
      <c r="CI109" s="1001"/>
      <c r="CJ109" s="1001"/>
      <c r="CK109" s="965" t="s">
        <v>430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428</v>
      </c>
      <c r="DH109" s="963"/>
      <c r="DI109" s="963"/>
      <c r="DJ109" s="963"/>
      <c r="DK109" s="964"/>
      <c r="DL109" s="965" t="s">
        <v>304</v>
      </c>
      <c r="DM109" s="963"/>
      <c r="DN109" s="963"/>
      <c r="DO109" s="963"/>
      <c r="DP109" s="964"/>
      <c r="DQ109" s="965" t="s">
        <v>303</v>
      </c>
      <c r="DR109" s="963"/>
      <c r="DS109" s="963"/>
      <c r="DT109" s="963"/>
      <c r="DU109" s="964"/>
      <c r="DV109" s="965" t="s">
        <v>429</v>
      </c>
      <c r="DW109" s="963"/>
      <c r="DX109" s="963"/>
      <c r="DY109" s="963"/>
      <c r="DZ109" s="994"/>
    </row>
    <row r="110" spans="1:131" s="226" customFormat="1" ht="26.25" customHeight="1" x14ac:dyDescent="0.15">
      <c r="A110" s="865" t="s">
        <v>431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3644102</v>
      </c>
      <c r="AB110" s="956"/>
      <c r="AC110" s="956"/>
      <c r="AD110" s="956"/>
      <c r="AE110" s="957"/>
      <c r="AF110" s="958">
        <v>3679256</v>
      </c>
      <c r="AG110" s="956"/>
      <c r="AH110" s="956"/>
      <c r="AI110" s="956"/>
      <c r="AJ110" s="957"/>
      <c r="AK110" s="958">
        <v>3705086</v>
      </c>
      <c r="AL110" s="956"/>
      <c r="AM110" s="956"/>
      <c r="AN110" s="956"/>
      <c r="AO110" s="957"/>
      <c r="AP110" s="959">
        <v>33.4</v>
      </c>
      <c r="AQ110" s="960"/>
      <c r="AR110" s="960"/>
      <c r="AS110" s="960"/>
      <c r="AT110" s="961"/>
      <c r="AU110" s="995" t="s">
        <v>67</v>
      </c>
      <c r="AV110" s="996"/>
      <c r="AW110" s="996"/>
      <c r="AX110" s="996"/>
      <c r="AY110" s="996"/>
      <c r="AZ110" s="921" t="s">
        <v>432</v>
      </c>
      <c r="BA110" s="866"/>
      <c r="BB110" s="866"/>
      <c r="BC110" s="866"/>
      <c r="BD110" s="866"/>
      <c r="BE110" s="866"/>
      <c r="BF110" s="866"/>
      <c r="BG110" s="866"/>
      <c r="BH110" s="866"/>
      <c r="BI110" s="866"/>
      <c r="BJ110" s="866"/>
      <c r="BK110" s="866"/>
      <c r="BL110" s="866"/>
      <c r="BM110" s="866"/>
      <c r="BN110" s="866"/>
      <c r="BO110" s="866"/>
      <c r="BP110" s="867"/>
      <c r="BQ110" s="922">
        <v>33329118</v>
      </c>
      <c r="BR110" s="903"/>
      <c r="BS110" s="903"/>
      <c r="BT110" s="903"/>
      <c r="BU110" s="903"/>
      <c r="BV110" s="903">
        <v>37554336</v>
      </c>
      <c r="BW110" s="903"/>
      <c r="BX110" s="903"/>
      <c r="BY110" s="903"/>
      <c r="BZ110" s="903"/>
      <c r="CA110" s="903">
        <v>38479021</v>
      </c>
      <c r="CB110" s="903"/>
      <c r="CC110" s="903"/>
      <c r="CD110" s="903"/>
      <c r="CE110" s="903"/>
      <c r="CF110" s="927">
        <v>347.1</v>
      </c>
      <c r="CG110" s="928"/>
      <c r="CH110" s="928"/>
      <c r="CI110" s="928"/>
      <c r="CJ110" s="928"/>
      <c r="CK110" s="991" t="s">
        <v>433</v>
      </c>
      <c r="CL110" s="877"/>
      <c r="CM110" s="952" t="s">
        <v>434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435</v>
      </c>
      <c r="DH110" s="903"/>
      <c r="DI110" s="903"/>
      <c r="DJ110" s="903"/>
      <c r="DK110" s="903"/>
      <c r="DL110" s="903" t="s">
        <v>435</v>
      </c>
      <c r="DM110" s="903"/>
      <c r="DN110" s="903"/>
      <c r="DO110" s="903"/>
      <c r="DP110" s="903"/>
      <c r="DQ110" s="903" t="s">
        <v>436</v>
      </c>
      <c r="DR110" s="903"/>
      <c r="DS110" s="903"/>
      <c r="DT110" s="903"/>
      <c r="DU110" s="903"/>
      <c r="DV110" s="904" t="s">
        <v>437</v>
      </c>
      <c r="DW110" s="904"/>
      <c r="DX110" s="904"/>
      <c r="DY110" s="904"/>
      <c r="DZ110" s="905"/>
    </row>
    <row r="111" spans="1:131" s="226" customFormat="1" ht="26.25" customHeight="1" x14ac:dyDescent="0.15">
      <c r="A111" s="832" t="s">
        <v>438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435</v>
      </c>
      <c r="AB111" s="984"/>
      <c r="AC111" s="984"/>
      <c r="AD111" s="984"/>
      <c r="AE111" s="985"/>
      <c r="AF111" s="986" t="s">
        <v>439</v>
      </c>
      <c r="AG111" s="984"/>
      <c r="AH111" s="984"/>
      <c r="AI111" s="984"/>
      <c r="AJ111" s="985"/>
      <c r="AK111" s="986" t="s">
        <v>440</v>
      </c>
      <c r="AL111" s="984"/>
      <c r="AM111" s="984"/>
      <c r="AN111" s="984"/>
      <c r="AO111" s="985"/>
      <c r="AP111" s="987" t="s">
        <v>437</v>
      </c>
      <c r="AQ111" s="988"/>
      <c r="AR111" s="988"/>
      <c r="AS111" s="988"/>
      <c r="AT111" s="989"/>
      <c r="AU111" s="997"/>
      <c r="AV111" s="998"/>
      <c r="AW111" s="998"/>
      <c r="AX111" s="998"/>
      <c r="AY111" s="998"/>
      <c r="AZ111" s="873" t="s">
        <v>441</v>
      </c>
      <c r="BA111" s="808"/>
      <c r="BB111" s="808"/>
      <c r="BC111" s="808"/>
      <c r="BD111" s="808"/>
      <c r="BE111" s="808"/>
      <c r="BF111" s="808"/>
      <c r="BG111" s="808"/>
      <c r="BH111" s="808"/>
      <c r="BI111" s="808"/>
      <c r="BJ111" s="808"/>
      <c r="BK111" s="808"/>
      <c r="BL111" s="808"/>
      <c r="BM111" s="808"/>
      <c r="BN111" s="808"/>
      <c r="BO111" s="808"/>
      <c r="BP111" s="809"/>
      <c r="BQ111" s="874">
        <v>342020</v>
      </c>
      <c r="BR111" s="875"/>
      <c r="BS111" s="875"/>
      <c r="BT111" s="875"/>
      <c r="BU111" s="875"/>
      <c r="BV111" s="875">
        <v>296025</v>
      </c>
      <c r="BW111" s="875"/>
      <c r="BX111" s="875"/>
      <c r="BY111" s="875"/>
      <c r="BZ111" s="875"/>
      <c r="CA111" s="875">
        <v>253227</v>
      </c>
      <c r="CB111" s="875"/>
      <c r="CC111" s="875"/>
      <c r="CD111" s="875"/>
      <c r="CE111" s="875"/>
      <c r="CF111" s="936">
        <v>2.2999999999999998</v>
      </c>
      <c r="CG111" s="937"/>
      <c r="CH111" s="937"/>
      <c r="CI111" s="937"/>
      <c r="CJ111" s="937"/>
      <c r="CK111" s="992"/>
      <c r="CL111" s="879"/>
      <c r="CM111" s="882" t="s">
        <v>442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440</v>
      </c>
      <c r="DH111" s="875"/>
      <c r="DI111" s="875"/>
      <c r="DJ111" s="875"/>
      <c r="DK111" s="875"/>
      <c r="DL111" s="875" t="s">
        <v>436</v>
      </c>
      <c r="DM111" s="875"/>
      <c r="DN111" s="875"/>
      <c r="DO111" s="875"/>
      <c r="DP111" s="875"/>
      <c r="DQ111" s="875" t="s">
        <v>440</v>
      </c>
      <c r="DR111" s="875"/>
      <c r="DS111" s="875"/>
      <c r="DT111" s="875"/>
      <c r="DU111" s="875"/>
      <c r="DV111" s="852" t="s">
        <v>440</v>
      </c>
      <c r="DW111" s="852"/>
      <c r="DX111" s="852"/>
      <c r="DY111" s="852"/>
      <c r="DZ111" s="853"/>
    </row>
    <row r="112" spans="1:131" s="226" customFormat="1" ht="26.25" customHeight="1" x14ac:dyDescent="0.15">
      <c r="A112" s="977" t="s">
        <v>443</v>
      </c>
      <c r="B112" s="978"/>
      <c r="C112" s="808" t="s">
        <v>444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437</v>
      </c>
      <c r="AB112" s="838"/>
      <c r="AC112" s="838"/>
      <c r="AD112" s="838"/>
      <c r="AE112" s="839"/>
      <c r="AF112" s="840" t="s">
        <v>440</v>
      </c>
      <c r="AG112" s="838"/>
      <c r="AH112" s="838"/>
      <c r="AI112" s="838"/>
      <c r="AJ112" s="839"/>
      <c r="AK112" s="840" t="s">
        <v>435</v>
      </c>
      <c r="AL112" s="838"/>
      <c r="AM112" s="838"/>
      <c r="AN112" s="838"/>
      <c r="AO112" s="839"/>
      <c r="AP112" s="885" t="s">
        <v>436</v>
      </c>
      <c r="AQ112" s="886"/>
      <c r="AR112" s="886"/>
      <c r="AS112" s="886"/>
      <c r="AT112" s="887"/>
      <c r="AU112" s="997"/>
      <c r="AV112" s="998"/>
      <c r="AW112" s="998"/>
      <c r="AX112" s="998"/>
      <c r="AY112" s="998"/>
      <c r="AZ112" s="873" t="s">
        <v>445</v>
      </c>
      <c r="BA112" s="808"/>
      <c r="BB112" s="808"/>
      <c r="BC112" s="808"/>
      <c r="BD112" s="808"/>
      <c r="BE112" s="808"/>
      <c r="BF112" s="808"/>
      <c r="BG112" s="808"/>
      <c r="BH112" s="808"/>
      <c r="BI112" s="808"/>
      <c r="BJ112" s="808"/>
      <c r="BK112" s="808"/>
      <c r="BL112" s="808"/>
      <c r="BM112" s="808"/>
      <c r="BN112" s="808"/>
      <c r="BO112" s="808"/>
      <c r="BP112" s="809"/>
      <c r="BQ112" s="874">
        <v>18751646</v>
      </c>
      <c r="BR112" s="875"/>
      <c r="BS112" s="875"/>
      <c r="BT112" s="875"/>
      <c r="BU112" s="875"/>
      <c r="BV112" s="875">
        <v>19203790</v>
      </c>
      <c r="BW112" s="875"/>
      <c r="BX112" s="875"/>
      <c r="BY112" s="875"/>
      <c r="BZ112" s="875"/>
      <c r="CA112" s="875">
        <v>18509183</v>
      </c>
      <c r="CB112" s="875"/>
      <c r="CC112" s="875"/>
      <c r="CD112" s="875"/>
      <c r="CE112" s="875"/>
      <c r="CF112" s="936">
        <v>167</v>
      </c>
      <c r="CG112" s="937"/>
      <c r="CH112" s="937"/>
      <c r="CI112" s="937"/>
      <c r="CJ112" s="937"/>
      <c r="CK112" s="992"/>
      <c r="CL112" s="879"/>
      <c r="CM112" s="882" t="s">
        <v>446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440</v>
      </c>
      <c r="DH112" s="875"/>
      <c r="DI112" s="875"/>
      <c r="DJ112" s="875"/>
      <c r="DK112" s="875"/>
      <c r="DL112" s="875" t="s">
        <v>440</v>
      </c>
      <c r="DM112" s="875"/>
      <c r="DN112" s="875"/>
      <c r="DO112" s="875"/>
      <c r="DP112" s="875"/>
      <c r="DQ112" s="875" t="s">
        <v>440</v>
      </c>
      <c r="DR112" s="875"/>
      <c r="DS112" s="875"/>
      <c r="DT112" s="875"/>
      <c r="DU112" s="875"/>
      <c r="DV112" s="852" t="s">
        <v>435</v>
      </c>
      <c r="DW112" s="852"/>
      <c r="DX112" s="852"/>
      <c r="DY112" s="852"/>
      <c r="DZ112" s="853"/>
    </row>
    <row r="113" spans="1:130" s="226" customFormat="1" ht="26.25" customHeight="1" x14ac:dyDescent="0.15">
      <c r="A113" s="979"/>
      <c r="B113" s="980"/>
      <c r="C113" s="808" t="s">
        <v>447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1271699</v>
      </c>
      <c r="AB113" s="984"/>
      <c r="AC113" s="984"/>
      <c r="AD113" s="984"/>
      <c r="AE113" s="985"/>
      <c r="AF113" s="986">
        <v>1398525</v>
      </c>
      <c r="AG113" s="984"/>
      <c r="AH113" s="984"/>
      <c r="AI113" s="984"/>
      <c r="AJ113" s="985"/>
      <c r="AK113" s="986">
        <v>1356968</v>
      </c>
      <c r="AL113" s="984"/>
      <c r="AM113" s="984"/>
      <c r="AN113" s="984"/>
      <c r="AO113" s="985"/>
      <c r="AP113" s="987">
        <v>12.2</v>
      </c>
      <c r="AQ113" s="988"/>
      <c r="AR113" s="988"/>
      <c r="AS113" s="988"/>
      <c r="AT113" s="989"/>
      <c r="AU113" s="997"/>
      <c r="AV113" s="998"/>
      <c r="AW113" s="998"/>
      <c r="AX113" s="998"/>
      <c r="AY113" s="998"/>
      <c r="AZ113" s="873" t="s">
        <v>448</v>
      </c>
      <c r="BA113" s="808"/>
      <c r="BB113" s="808"/>
      <c r="BC113" s="808"/>
      <c r="BD113" s="808"/>
      <c r="BE113" s="808"/>
      <c r="BF113" s="808"/>
      <c r="BG113" s="808"/>
      <c r="BH113" s="808"/>
      <c r="BI113" s="808"/>
      <c r="BJ113" s="808"/>
      <c r="BK113" s="808"/>
      <c r="BL113" s="808"/>
      <c r="BM113" s="808"/>
      <c r="BN113" s="808"/>
      <c r="BO113" s="808"/>
      <c r="BP113" s="809"/>
      <c r="BQ113" s="874" t="s">
        <v>437</v>
      </c>
      <c r="BR113" s="875"/>
      <c r="BS113" s="875"/>
      <c r="BT113" s="875"/>
      <c r="BU113" s="875"/>
      <c r="BV113" s="875" t="s">
        <v>437</v>
      </c>
      <c r="BW113" s="875"/>
      <c r="BX113" s="875"/>
      <c r="BY113" s="875"/>
      <c r="BZ113" s="875"/>
      <c r="CA113" s="875" t="s">
        <v>440</v>
      </c>
      <c r="CB113" s="875"/>
      <c r="CC113" s="875"/>
      <c r="CD113" s="875"/>
      <c r="CE113" s="875"/>
      <c r="CF113" s="936" t="s">
        <v>440</v>
      </c>
      <c r="CG113" s="937"/>
      <c r="CH113" s="937"/>
      <c r="CI113" s="937"/>
      <c r="CJ113" s="937"/>
      <c r="CK113" s="992"/>
      <c r="CL113" s="879"/>
      <c r="CM113" s="882" t="s">
        <v>449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436</v>
      </c>
      <c r="DH113" s="838"/>
      <c r="DI113" s="838"/>
      <c r="DJ113" s="838"/>
      <c r="DK113" s="839"/>
      <c r="DL113" s="840" t="s">
        <v>440</v>
      </c>
      <c r="DM113" s="838"/>
      <c r="DN113" s="838"/>
      <c r="DO113" s="838"/>
      <c r="DP113" s="839"/>
      <c r="DQ113" s="840" t="s">
        <v>440</v>
      </c>
      <c r="DR113" s="838"/>
      <c r="DS113" s="838"/>
      <c r="DT113" s="838"/>
      <c r="DU113" s="839"/>
      <c r="DV113" s="885" t="s">
        <v>437</v>
      </c>
      <c r="DW113" s="886"/>
      <c r="DX113" s="886"/>
      <c r="DY113" s="886"/>
      <c r="DZ113" s="887"/>
    </row>
    <row r="114" spans="1:130" s="226" customFormat="1" ht="26.25" customHeight="1" x14ac:dyDescent="0.15">
      <c r="A114" s="979"/>
      <c r="B114" s="980"/>
      <c r="C114" s="808" t="s">
        <v>450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437</v>
      </c>
      <c r="AB114" s="838"/>
      <c r="AC114" s="838"/>
      <c r="AD114" s="838"/>
      <c r="AE114" s="839"/>
      <c r="AF114" s="840" t="s">
        <v>437</v>
      </c>
      <c r="AG114" s="838"/>
      <c r="AH114" s="838"/>
      <c r="AI114" s="838"/>
      <c r="AJ114" s="839"/>
      <c r="AK114" s="840" t="s">
        <v>440</v>
      </c>
      <c r="AL114" s="838"/>
      <c r="AM114" s="838"/>
      <c r="AN114" s="838"/>
      <c r="AO114" s="839"/>
      <c r="AP114" s="885" t="s">
        <v>435</v>
      </c>
      <c r="AQ114" s="886"/>
      <c r="AR114" s="886"/>
      <c r="AS114" s="886"/>
      <c r="AT114" s="887"/>
      <c r="AU114" s="997"/>
      <c r="AV114" s="998"/>
      <c r="AW114" s="998"/>
      <c r="AX114" s="998"/>
      <c r="AY114" s="998"/>
      <c r="AZ114" s="873" t="s">
        <v>451</v>
      </c>
      <c r="BA114" s="808"/>
      <c r="BB114" s="808"/>
      <c r="BC114" s="808"/>
      <c r="BD114" s="808"/>
      <c r="BE114" s="808"/>
      <c r="BF114" s="808"/>
      <c r="BG114" s="808"/>
      <c r="BH114" s="808"/>
      <c r="BI114" s="808"/>
      <c r="BJ114" s="808"/>
      <c r="BK114" s="808"/>
      <c r="BL114" s="808"/>
      <c r="BM114" s="808"/>
      <c r="BN114" s="808"/>
      <c r="BO114" s="808"/>
      <c r="BP114" s="809"/>
      <c r="BQ114" s="874">
        <v>4753144</v>
      </c>
      <c r="BR114" s="875"/>
      <c r="BS114" s="875"/>
      <c r="BT114" s="875"/>
      <c r="BU114" s="875"/>
      <c r="BV114" s="875">
        <v>4755184</v>
      </c>
      <c r="BW114" s="875"/>
      <c r="BX114" s="875"/>
      <c r="BY114" s="875"/>
      <c r="BZ114" s="875"/>
      <c r="CA114" s="875">
        <v>4604930</v>
      </c>
      <c r="CB114" s="875"/>
      <c r="CC114" s="875"/>
      <c r="CD114" s="875"/>
      <c r="CE114" s="875"/>
      <c r="CF114" s="936">
        <v>41.5</v>
      </c>
      <c r="CG114" s="937"/>
      <c r="CH114" s="937"/>
      <c r="CI114" s="937"/>
      <c r="CJ114" s="937"/>
      <c r="CK114" s="992"/>
      <c r="CL114" s="879"/>
      <c r="CM114" s="882" t="s">
        <v>452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440</v>
      </c>
      <c r="DH114" s="838"/>
      <c r="DI114" s="838"/>
      <c r="DJ114" s="838"/>
      <c r="DK114" s="839"/>
      <c r="DL114" s="840" t="s">
        <v>437</v>
      </c>
      <c r="DM114" s="838"/>
      <c r="DN114" s="838"/>
      <c r="DO114" s="838"/>
      <c r="DP114" s="839"/>
      <c r="DQ114" s="840" t="s">
        <v>440</v>
      </c>
      <c r="DR114" s="838"/>
      <c r="DS114" s="838"/>
      <c r="DT114" s="838"/>
      <c r="DU114" s="839"/>
      <c r="DV114" s="885" t="s">
        <v>440</v>
      </c>
      <c r="DW114" s="886"/>
      <c r="DX114" s="886"/>
      <c r="DY114" s="886"/>
      <c r="DZ114" s="887"/>
    </row>
    <row r="115" spans="1:130" s="226" customFormat="1" ht="26.25" customHeight="1" x14ac:dyDescent="0.15">
      <c r="A115" s="979"/>
      <c r="B115" s="980"/>
      <c r="C115" s="808" t="s">
        <v>453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52418</v>
      </c>
      <c r="AB115" s="984"/>
      <c r="AC115" s="984"/>
      <c r="AD115" s="984"/>
      <c r="AE115" s="985"/>
      <c r="AF115" s="986">
        <v>46999</v>
      </c>
      <c r="AG115" s="984"/>
      <c r="AH115" s="984"/>
      <c r="AI115" s="984"/>
      <c r="AJ115" s="985"/>
      <c r="AK115" s="986">
        <v>43641</v>
      </c>
      <c r="AL115" s="984"/>
      <c r="AM115" s="984"/>
      <c r="AN115" s="984"/>
      <c r="AO115" s="985"/>
      <c r="AP115" s="987">
        <v>0.4</v>
      </c>
      <c r="AQ115" s="988"/>
      <c r="AR115" s="988"/>
      <c r="AS115" s="988"/>
      <c r="AT115" s="989"/>
      <c r="AU115" s="997"/>
      <c r="AV115" s="998"/>
      <c r="AW115" s="998"/>
      <c r="AX115" s="998"/>
      <c r="AY115" s="998"/>
      <c r="AZ115" s="873" t="s">
        <v>454</v>
      </c>
      <c r="BA115" s="808"/>
      <c r="BB115" s="808"/>
      <c r="BC115" s="808"/>
      <c r="BD115" s="808"/>
      <c r="BE115" s="808"/>
      <c r="BF115" s="808"/>
      <c r="BG115" s="808"/>
      <c r="BH115" s="808"/>
      <c r="BI115" s="808"/>
      <c r="BJ115" s="808"/>
      <c r="BK115" s="808"/>
      <c r="BL115" s="808"/>
      <c r="BM115" s="808"/>
      <c r="BN115" s="808"/>
      <c r="BO115" s="808"/>
      <c r="BP115" s="809"/>
      <c r="BQ115" s="874">
        <v>144305</v>
      </c>
      <c r="BR115" s="875"/>
      <c r="BS115" s="875"/>
      <c r="BT115" s="875"/>
      <c r="BU115" s="875"/>
      <c r="BV115" s="875">
        <v>94343</v>
      </c>
      <c r="BW115" s="875"/>
      <c r="BX115" s="875"/>
      <c r="BY115" s="875"/>
      <c r="BZ115" s="875"/>
      <c r="CA115" s="875">
        <v>98541</v>
      </c>
      <c r="CB115" s="875"/>
      <c r="CC115" s="875"/>
      <c r="CD115" s="875"/>
      <c r="CE115" s="875"/>
      <c r="CF115" s="936">
        <v>0.9</v>
      </c>
      <c r="CG115" s="937"/>
      <c r="CH115" s="937"/>
      <c r="CI115" s="937"/>
      <c r="CJ115" s="937"/>
      <c r="CK115" s="992"/>
      <c r="CL115" s="879"/>
      <c r="CM115" s="873" t="s">
        <v>455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437</v>
      </c>
      <c r="DH115" s="838"/>
      <c r="DI115" s="838"/>
      <c r="DJ115" s="838"/>
      <c r="DK115" s="839"/>
      <c r="DL115" s="840" t="s">
        <v>436</v>
      </c>
      <c r="DM115" s="838"/>
      <c r="DN115" s="838"/>
      <c r="DO115" s="838"/>
      <c r="DP115" s="839"/>
      <c r="DQ115" s="840" t="s">
        <v>435</v>
      </c>
      <c r="DR115" s="838"/>
      <c r="DS115" s="838"/>
      <c r="DT115" s="838"/>
      <c r="DU115" s="839"/>
      <c r="DV115" s="885" t="s">
        <v>437</v>
      </c>
      <c r="DW115" s="886"/>
      <c r="DX115" s="886"/>
      <c r="DY115" s="886"/>
      <c r="DZ115" s="887"/>
    </row>
    <row r="116" spans="1:130" s="226" customFormat="1" ht="26.25" customHeight="1" x14ac:dyDescent="0.15">
      <c r="A116" s="981"/>
      <c r="B116" s="982"/>
      <c r="C116" s="941" t="s">
        <v>456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1047</v>
      </c>
      <c r="AB116" s="838"/>
      <c r="AC116" s="838"/>
      <c r="AD116" s="838"/>
      <c r="AE116" s="839"/>
      <c r="AF116" s="840">
        <v>2019</v>
      </c>
      <c r="AG116" s="838"/>
      <c r="AH116" s="838"/>
      <c r="AI116" s="838"/>
      <c r="AJ116" s="839"/>
      <c r="AK116" s="840">
        <v>2884</v>
      </c>
      <c r="AL116" s="838"/>
      <c r="AM116" s="838"/>
      <c r="AN116" s="838"/>
      <c r="AO116" s="839"/>
      <c r="AP116" s="885">
        <v>0</v>
      </c>
      <c r="AQ116" s="886"/>
      <c r="AR116" s="886"/>
      <c r="AS116" s="886"/>
      <c r="AT116" s="887"/>
      <c r="AU116" s="997"/>
      <c r="AV116" s="998"/>
      <c r="AW116" s="998"/>
      <c r="AX116" s="998"/>
      <c r="AY116" s="998"/>
      <c r="AZ116" s="924" t="s">
        <v>457</v>
      </c>
      <c r="BA116" s="925"/>
      <c r="BB116" s="925"/>
      <c r="BC116" s="925"/>
      <c r="BD116" s="925"/>
      <c r="BE116" s="925"/>
      <c r="BF116" s="925"/>
      <c r="BG116" s="925"/>
      <c r="BH116" s="925"/>
      <c r="BI116" s="925"/>
      <c r="BJ116" s="925"/>
      <c r="BK116" s="925"/>
      <c r="BL116" s="925"/>
      <c r="BM116" s="925"/>
      <c r="BN116" s="925"/>
      <c r="BO116" s="925"/>
      <c r="BP116" s="926"/>
      <c r="BQ116" s="874" t="s">
        <v>440</v>
      </c>
      <c r="BR116" s="875"/>
      <c r="BS116" s="875"/>
      <c r="BT116" s="875"/>
      <c r="BU116" s="875"/>
      <c r="BV116" s="875" t="s">
        <v>436</v>
      </c>
      <c r="BW116" s="875"/>
      <c r="BX116" s="875"/>
      <c r="BY116" s="875"/>
      <c r="BZ116" s="875"/>
      <c r="CA116" s="875" t="s">
        <v>437</v>
      </c>
      <c r="CB116" s="875"/>
      <c r="CC116" s="875"/>
      <c r="CD116" s="875"/>
      <c r="CE116" s="875"/>
      <c r="CF116" s="936" t="s">
        <v>440</v>
      </c>
      <c r="CG116" s="937"/>
      <c r="CH116" s="937"/>
      <c r="CI116" s="937"/>
      <c r="CJ116" s="937"/>
      <c r="CK116" s="992"/>
      <c r="CL116" s="879"/>
      <c r="CM116" s="882" t="s">
        <v>458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436</v>
      </c>
      <c r="DH116" s="838"/>
      <c r="DI116" s="838"/>
      <c r="DJ116" s="838"/>
      <c r="DK116" s="839"/>
      <c r="DL116" s="840" t="s">
        <v>440</v>
      </c>
      <c r="DM116" s="838"/>
      <c r="DN116" s="838"/>
      <c r="DO116" s="838"/>
      <c r="DP116" s="839"/>
      <c r="DQ116" s="840" t="s">
        <v>440</v>
      </c>
      <c r="DR116" s="838"/>
      <c r="DS116" s="838"/>
      <c r="DT116" s="838"/>
      <c r="DU116" s="839"/>
      <c r="DV116" s="885" t="s">
        <v>436</v>
      </c>
      <c r="DW116" s="886"/>
      <c r="DX116" s="886"/>
      <c r="DY116" s="886"/>
      <c r="DZ116" s="887"/>
    </row>
    <row r="117" spans="1:130" s="226" customFormat="1" ht="26.25" customHeight="1" x14ac:dyDescent="0.15">
      <c r="A117" s="962" t="s">
        <v>185</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459</v>
      </c>
      <c r="Z117" s="964"/>
      <c r="AA117" s="969">
        <v>4969266</v>
      </c>
      <c r="AB117" s="970"/>
      <c r="AC117" s="970"/>
      <c r="AD117" s="970"/>
      <c r="AE117" s="971"/>
      <c r="AF117" s="972">
        <v>5126799</v>
      </c>
      <c r="AG117" s="970"/>
      <c r="AH117" s="970"/>
      <c r="AI117" s="970"/>
      <c r="AJ117" s="971"/>
      <c r="AK117" s="972">
        <v>5108579</v>
      </c>
      <c r="AL117" s="970"/>
      <c r="AM117" s="970"/>
      <c r="AN117" s="970"/>
      <c r="AO117" s="971"/>
      <c r="AP117" s="973"/>
      <c r="AQ117" s="974"/>
      <c r="AR117" s="974"/>
      <c r="AS117" s="974"/>
      <c r="AT117" s="975"/>
      <c r="AU117" s="997"/>
      <c r="AV117" s="998"/>
      <c r="AW117" s="998"/>
      <c r="AX117" s="998"/>
      <c r="AY117" s="998"/>
      <c r="AZ117" s="924" t="s">
        <v>460</v>
      </c>
      <c r="BA117" s="925"/>
      <c r="BB117" s="925"/>
      <c r="BC117" s="925"/>
      <c r="BD117" s="925"/>
      <c r="BE117" s="925"/>
      <c r="BF117" s="925"/>
      <c r="BG117" s="925"/>
      <c r="BH117" s="925"/>
      <c r="BI117" s="925"/>
      <c r="BJ117" s="925"/>
      <c r="BK117" s="925"/>
      <c r="BL117" s="925"/>
      <c r="BM117" s="925"/>
      <c r="BN117" s="925"/>
      <c r="BO117" s="925"/>
      <c r="BP117" s="926"/>
      <c r="BQ117" s="874" t="s">
        <v>436</v>
      </c>
      <c r="BR117" s="875"/>
      <c r="BS117" s="875"/>
      <c r="BT117" s="875"/>
      <c r="BU117" s="875"/>
      <c r="BV117" s="875" t="s">
        <v>437</v>
      </c>
      <c r="BW117" s="875"/>
      <c r="BX117" s="875"/>
      <c r="BY117" s="875"/>
      <c r="BZ117" s="875"/>
      <c r="CA117" s="875" t="s">
        <v>437</v>
      </c>
      <c r="CB117" s="875"/>
      <c r="CC117" s="875"/>
      <c r="CD117" s="875"/>
      <c r="CE117" s="875"/>
      <c r="CF117" s="936" t="s">
        <v>437</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437</v>
      </c>
      <c r="DH117" s="838"/>
      <c r="DI117" s="838"/>
      <c r="DJ117" s="838"/>
      <c r="DK117" s="839"/>
      <c r="DL117" s="840" t="s">
        <v>436</v>
      </c>
      <c r="DM117" s="838"/>
      <c r="DN117" s="838"/>
      <c r="DO117" s="838"/>
      <c r="DP117" s="839"/>
      <c r="DQ117" s="840" t="s">
        <v>437</v>
      </c>
      <c r="DR117" s="838"/>
      <c r="DS117" s="838"/>
      <c r="DT117" s="838"/>
      <c r="DU117" s="839"/>
      <c r="DV117" s="885" t="s">
        <v>436</v>
      </c>
      <c r="DW117" s="886"/>
      <c r="DX117" s="886"/>
      <c r="DY117" s="886"/>
      <c r="DZ117" s="887"/>
    </row>
    <row r="118" spans="1:130" s="226" customFormat="1" ht="26.25" customHeight="1" x14ac:dyDescent="0.15">
      <c r="A118" s="962" t="s">
        <v>430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428</v>
      </c>
      <c r="AB118" s="963"/>
      <c r="AC118" s="963"/>
      <c r="AD118" s="963"/>
      <c r="AE118" s="964"/>
      <c r="AF118" s="965" t="s">
        <v>304</v>
      </c>
      <c r="AG118" s="963"/>
      <c r="AH118" s="963"/>
      <c r="AI118" s="963"/>
      <c r="AJ118" s="964"/>
      <c r="AK118" s="965" t="s">
        <v>303</v>
      </c>
      <c r="AL118" s="963"/>
      <c r="AM118" s="963"/>
      <c r="AN118" s="963"/>
      <c r="AO118" s="964"/>
      <c r="AP118" s="966" t="s">
        <v>429</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440</v>
      </c>
      <c r="BR118" s="906"/>
      <c r="BS118" s="906"/>
      <c r="BT118" s="906"/>
      <c r="BU118" s="906"/>
      <c r="BV118" s="906" t="s">
        <v>437</v>
      </c>
      <c r="BW118" s="906"/>
      <c r="BX118" s="906"/>
      <c r="BY118" s="906"/>
      <c r="BZ118" s="906"/>
      <c r="CA118" s="906" t="s">
        <v>440</v>
      </c>
      <c r="CB118" s="906"/>
      <c r="CC118" s="906"/>
      <c r="CD118" s="906"/>
      <c r="CE118" s="906"/>
      <c r="CF118" s="936" t="s">
        <v>436</v>
      </c>
      <c r="CG118" s="937"/>
      <c r="CH118" s="937"/>
      <c r="CI118" s="937"/>
      <c r="CJ118" s="937"/>
      <c r="CK118" s="992"/>
      <c r="CL118" s="879"/>
      <c r="CM118" s="882" t="s">
        <v>463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436</v>
      </c>
      <c r="DH118" s="838"/>
      <c r="DI118" s="838"/>
      <c r="DJ118" s="838"/>
      <c r="DK118" s="839"/>
      <c r="DL118" s="840" t="s">
        <v>440</v>
      </c>
      <c r="DM118" s="838"/>
      <c r="DN118" s="838"/>
      <c r="DO118" s="838"/>
      <c r="DP118" s="839"/>
      <c r="DQ118" s="840" t="s">
        <v>437</v>
      </c>
      <c r="DR118" s="838"/>
      <c r="DS118" s="838"/>
      <c r="DT118" s="838"/>
      <c r="DU118" s="839"/>
      <c r="DV118" s="885" t="s">
        <v>437</v>
      </c>
      <c r="DW118" s="886"/>
      <c r="DX118" s="886"/>
      <c r="DY118" s="886"/>
      <c r="DZ118" s="887"/>
    </row>
    <row r="119" spans="1:130" s="226" customFormat="1" ht="26.25" customHeight="1" x14ac:dyDescent="0.15">
      <c r="A119" s="876" t="s">
        <v>433</v>
      </c>
      <c r="B119" s="877"/>
      <c r="C119" s="952" t="s">
        <v>434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440</v>
      </c>
      <c r="AB119" s="956"/>
      <c r="AC119" s="956"/>
      <c r="AD119" s="956"/>
      <c r="AE119" s="957"/>
      <c r="AF119" s="958" t="s">
        <v>440</v>
      </c>
      <c r="AG119" s="956"/>
      <c r="AH119" s="956"/>
      <c r="AI119" s="956"/>
      <c r="AJ119" s="957"/>
      <c r="AK119" s="958" t="s">
        <v>436</v>
      </c>
      <c r="AL119" s="956"/>
      <c r="AM119" s="956"/>
      <c r="AN119" s="956"/>
      <c r="AO119" s="957"/>
      <c r="AP119" s="959" t="s">
        <v>436</v>
      </c>
      <c r="AQ119" s="960"/>
      <c r="AR119" s="960"/>
      <c r="AS119" s="960"/>
      <c r="AT119" s="961"/>
      <c r="AU119" s="999"/>
      <c r="AV119" s="1000"/>
      <c r="AW119" s="1000"/>
      <c r="AX119" s="1000"/>
      <c r="AY119" s="1000"/>
      <c r="AZ119" s="257" t="s">
        <v>185</v>
      </c>
      <c r="BA119" s="257"/>
      <c r="BB119" s="257"/>
      <c r="BC119" s="257"/>
      <c r="BD119" s="257"/>
      <c r="BE119" s="257"/>
      <c r="BF119" s="257"/>
      <c r="BG119" s="257"/>
      <c r="BH119" s="257"/>
      <c r="BI119" s="257"/>
      <c r="BJ119" s="257"/>
      <c r="BK119" s="257"/>
      <c r="BL119" s="257"/>
      <c r="BM119" s="257"/>
      <c r="BN119" s="257"/>
      <c r="BO119" s="938" t="s">
        <v>464</v>
      </c>
      <c r="BP119" s="939"/>
      <c r="BQ119" s="943">
        <v>57320233</v>
      </c>
      <c r="BR119" s="906"/>
      <c r="BS119" s="906"/>
      <c r="BT119" s="906"/>
      <c r="BU119" s="906"/>
      <c r="BV119" s="906">
        <v>61903678</v>
      </c>
      <c r="BW119" s="906"/>
      <c r="BX119" s="906"/>
      <c r="BY119" s="906"/>
      <c r="BZ119" s="906"/>
      <c r="CA119" s="906">
        <v>61944902</v>
      </c>
      <c r="CB119" s="906"/>
      <c r="CC119" s="906"/>
      <c r="CD119" s="906"/>
      <c r="CE119" s="906"/>
      <c r="CF119" s="804"/>
      <c r="CG119" s="805"/>
      <c r="CH119" s="805"/>
      <c r="CI119" s="805"/>
      <c r="CJ119" s="895"/>
      <c r="CK119" s="993"/>
      <c r="CL119" s="881"/>
      <c r="CM119" s="899" t="s">
        <v>465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342020</v>
      </c>
      <c r="DH119" s="821"/>
      <c r="DI119" s="821"/>
      <c r="DJ119" s="821"/>
      <c r="DK119" s="822"/>
      <c r="DL119" s="823">
        <v>296025</v>
      </c>
      <c r="DM119" s="821"/>
      <c r="DN119" s="821"/>
      <c r="DO119" s="821"/>
      <c r="DP119" s="822"/>
      <c r="DQ119" s="823">
        <v>253227</v>
      </c>
      <c r="DR119" s="821"/>
      <c r="DS119" s="821"/>
      <c r="DT119" s="821"/>
      <c r="DU119" s="822"/>
      <c r="DV119" s="909">
        <v>2.2999999999999998</v>
      </c>
      <c r="DW119" s="910"/>
      <c r="DX119" s="910"/>
      <c r="DY119" s="910"/>
      <c r="DZ119" s="911"/>
    </row>
    <row r="120" spans="1:130" s="226" customFormat="1" ht="26.25" customHeight="1" x14ac:dyDescent="0.15">
      <c r="A120" s="878"/>
      <c r="B120" s="879"/>
      <c r="C120" s="882" t="s">
        <v>442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437</v>
      </c>
      <c r="AB120" s="838"/>
      <c r="AC120" s="838"/>
      <c r="AD120" s="838"/>
      <c r="AE120" s="839"/>
      <c r="AF120" s="840" t="s">
        <v>437</v>
      </c>
      <c r="AG120" s="838"/>
      <c r="AH120" s="838"/>
      <c r="AI120" s="838"/>
      <c r="AJ120" s="839"/>
      <c r="AK120" s="840" t="s">
        <v>440</v>
      </c>
      <c r="AL120" s="838"/>
      <c r="AM120" s="838"/>
      <c r="AN120" s="838"/>
      <c r="AO120" s="839"/>
      <c r="AP120" s="885" t="s">
        <v>437</v>
      </c>
      <c r="AQ120" s="886"/>
      <c r="AR120" s="886"/>
      <c r="AS120" s="886"/>
      <c r="AT120" s="887"/>
      <c r="AU120" s="944" t="s">
        <v>466</v>
      </c>
      <c r="AV120" s="945"/>
      <c r="AW120" s="945"/>
      <c r="AX120" s="945"/>
      <c r="AY120" s="946"/>
      <c r="AZ120" s="921" t="s">
        <v>467</v>
      </c>
      <c r="BA120" s="866"/>
      <c r="BB120" s="866"/>
      <c r="BC120" s="866"/>
      <c r="BD120" s="866"/>
      <c r="BE120" s="866"/>
      <c r="BF120" s="866"/>
      <c r="BG120" s="866"/>
      <c r="BH120" s="866"/>
      <c r="BI120" s="866"/>
      <c r="BJ120" s="866"/>
      <c r="BK120" s="866"/>
      <c r="BL120" s="866"/>
      <c r="BM120" s="866"/>
      <c r="BN120" s="866"/>
      <c r="BO120" s="866"/>
      <c r="BP120" s="867"/>
      <c r="BQ120" s="922">
        <v>8766976</v>
      </c>
      <c r="BR120" s="903"/>
      <c r="BS120" s="903"/>
      <c r="BT120" s="903"/>
      <c r="BU120" s="903"/>
      <c r="BV120" s="903">
        <v>8056844</v>
      </c>
      <c r="BW120" s="903"/>
      <c r="BX120" s="903"/>
      <c r="BY120" s="903"/>
      <c r="BZ120" s="903"/>
      <c r="CA120" s="903">
        <v>7195233</v>
      </c>
      <c r="CB120" s="903"/>
      <c r="CC120" s="903"/>
      <c r="CD120" s="903"/>
      <c r="CE120" s="903"/>
      <c r="CF120" s="927">
        <v>64.900000000000006</v>
      </c>
      <c r="CG120" s="928"/>
      <c r="CH120" s="928"/>
      <c r="CI120" s="928"/>
      <c r="CJ120" s="928"/>
      <c r="CK120" s="929" t="s">
        <v>468</v>
      </c>
      <c r="CL120" s="913"/>
      <c r="CM120" s="913"/>
      <c r="CN120" s="913"/>
      <c r="CO120" s="914"/>
      <c r="CP120" s="933" t="s">
        <v>469</v>
      </c>
      <c r="CQ120" s="934"/>
      <c r="CR120" s="934"/>
      <c r="CS120" s="934"/>
      <c r="CT120" s="934"/>
      <c r="CU120" s="934"/>
      <c r="CV120" s="934"/>
      <c r="CW120" s="934"/>
      <c r="CX120" s="934"/>
      <c r="CY120" s="934"/>
      <c r="CZ120" s="934"/>
      <c r="DA120" s="934"/>
      <c r="DB120" s="934"/>
      <c r="DC120" s="934"/>
      <c r="DD120" s="934"/>
      <c r="DE120" s="934"/>
      <c r="DF120" s="935"/>
      <c r="DG120" s="922">
        <v>14458736</v>
      </c>
      <c r="DH120" s="903"/>
      <c r="DI120" s="903"/>
      <c r="DJ120" s="903"/>
      <c r="DK120" s="903"/>
      <c r="DL120" s="903">
        <v>14581183</v>
      </c>
      <c r="DM120" s="903"/>
      <c r="DN120" s="903"/>
      <c r="DO120" s="903"/>
      <c r="DP120" s="903"/>
      <c r="DQ120" s="903">
        <v>14677357</v>
      </c>
      <c r="DR120" s="903"/>
      <c r="DS120" s="903"/>
      <c r="DT120" s="903"/>
      <c r="DU120" s="903"/>
      <c r="DV120" s="904">
        <v>132.4</v>
      </c>
      <c r="DW120" s="904"/>
      <c r="DX120" s="904"/>
      <c r="DY120" s="904"/>
      <c r="DZ120" s="905"/>
    </row>
    <row r="121" spans="1:130" s="226" customFormat="1" ht="26.25" customHeight="1" x14ac:dyDescent="0.15">
      <c r="A121" s="878"/>
      <c r="B121" s="879"/>
      <c r="C121" s="924" t="s">
        <v>470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440</v>
      </c>
      <c r="AB121" s="838"/>
      <c r="AC121" s="838"/>
      <c r="AD121" s="838"/>
      <c r="AE121" s="839"/>
      <c r="AF121" s="840" t="s">
        <v>437</v>
      </c>
      <c r="AG121" s="838"/>
      <c r="AH121" s="838"/>
      <c r="AI121" s="838"/>
      <c r="AJ121" s="839"/>
      <c r="AK121" s="840" t="s">
        <v>440</v>
      </c>
      <c r="AL121" s="838"/>
      <c r="AM121" s="838"/>
      <c r="AN121" s="838"/>
      <c r="AO121" s="839"/>
      <c r="AP121" s="885" t="s">
        <v>437</v>
      </c>
      <c r="AQ121" s="886"/>
      <c r="AR121" s="886"/>
      <c r="AS121" s="886"/>
      <c r="AT121" s="887"/>
      <c r="AU121" s="947"/>
      <c r="AV121" s="948"/>
      <c r="AW121" s="948"/>
      <c r="AX121" s="948"/>
      <c r="AY121" s="949"/>
      <c r="AZ121" s="873" t="s">
        <v>471</v>
      </c>
      <c r="BA121" s="808"/>
      <c r="BB121" s="808"/>
      <c r="BC121" s="808"/>
      <c r="BD121" s="808"/>
      <c r="BE121" s="808"/>
      <c r="BF121" s="808"/>
      <c r="BG121" s="808"/>
      <c r="BH121" s="808"/>
      <c r="BI121" s="808"/>
      <c r="BJ121" s="808"/>
      <c r="BK121" s="808"/>
      <c r="BL121" s="808"/>
      <c r="BM121" s="808"/>
      <c r="BN121" s="808"/>
      <c r="BO121" s="808"/>
      <c r="BP121" s="809"/>
      <c r="BQ121" s="874">
        <v>845858</v>
      </c>
      <c r="BR121" s="875"/>
      <c r="BS121" s="875"/>
      <c r="BT121" s="875"/>
      <c r="BU121" s="875"/>
      <c r="BV121" s="875">
        <v>751183</v>
      </c>
      <c r="BW121" s="875"/>
      <c r="BX121" s="875"/>
      <c r="BY121" s="875"/>
      <c r="BZ121" s="875"/>
      <c r="CA121" s="875">
        <v>620583</v>
      </c>
      <c r="CB121" s="875"/>
      <c r="CC121" s="875"/>
      <c r="CD121" s="875"/>
      <c r="CE121" s="875"/>
      <c r="CF121" s="936">
        <v>5.6</v>
      </c>
      <c r="CG121" s="937"/>
      <c r="CH121" s="937"/>
      <c r="CI121" s="937"/>
      <c r="CJ121" s="937"/>
      <c r="CK121" s="930"/>
      <c r="CL121" s="916"/>
      <c r="CM121" s="916"/>
      <c r="CN121" s="916"/>
      <c r="CO121" s="917"/>
      <c r="CP121" s="896" t="s">
        <v>472</v>
      </c>
      <c r="CQ121" s="897"/>
      <c r="CR121" s="897"/>
      <c r="CS121" s="897"/>
      <c r="CT121" s="897"/>
      <c r="CU121" s="897"/>
      <c r="CV121" s="897"/>
      <c r="CW121" s="897"/>
      <c r="CX121" s="897"/>
      <c r="CY121" s="897"/>
      <c r="CZ121" s="897"/>
      <c r="DA121" s="897"/>
      <c r="DB121" s="897"/>
      <c r="DC121" s="897"/>
      <c r="DD121" s="897"/>
      <c r="DE121" s="897"/>
      <c r="DF121" s="898"/>
      <c r="DG121" s="874">
        <v>178493</v>
      </c>
      <c r="DH121" s="875"/>
      <c r="DI121" s="875"/>
      <c r="DJ121" s="875"/>
      <c r="DK121" s="875"/>
      <c r="DL121" s="875">
        <v>136761</v>
      </c>
      <c r="DM121" s="875"/>
      <c r="DN121" s="875"/>
      <c r="DO121" s="875"/>
      <c r="DP121" s="875"/>
      <c r="DQ121" s="875">
        <v>2977577</v>
      </c>
      <c r="DR121" s="875"/>
      <c r="DS121" s="875"/>
      <c r="DT121" s="875"/>
      <c r="DU121" s="875"/>
      <c r="DV121" s="852">
        <v>26.9</v>
      </c>
      <c r="DW121" s="852"/>
      <c r="DX121" s="852"/>
      <c r="DY121" s="852"/>
      <c r="DZ121" s="853"/>
    </row>
    <row r="122" spans="1:130" s="226" customFormat="1" ht="26.25" customHeight="1" x14ac:dyDescent="0.15">
      <c r="A122" s="878"/>
      <c r="B122" s="879"/>
      <c r="C122" s="882" t="s">
        <v>452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437</v>
      </c>
      <c r="AB122" s="838"/>
      <c r="AC122" s="838"/>
      <c r="AD122" s="838"/>
      <c r="AE122" s="839"/>
      <c r="AF122" s="840" t="s">
        <v>440</v>
      </c>
      <c r="AG122" s="838"/>
      <c r="AH122" s="838"/>
      <c r="AI122" s="838"/>
      <c r="AJ122" s="839"/>
      <c r="AK122" s="840" t="s">
        <v>437</v>
      </c>
      <c r="AL122" s="838"/>
      <c r="AM122" s="838"/>
      <c r="AN122" s="838"/>
      <c r="AO122" s="839"/>
      <c r="AP122" s="885" t="s">
        <v>440</v>
      </c>
      <c r="AQ122" s="886"/>
      <c r="AR122" s="886"/>
      <c r="AS122" s="886"/>
      <c r="AT122" s="887"/>
      <c r="AU122" s="947"/>
      <c r="AV122" s="948"/>
      <c r="AW122" s="948"/>
      <c r="AX122" s="948"/>
      <c r="AY122" s="949"/>
      <c r="AZ122" s="940" t="s">
        <v>473</v>
      </c>
      <c r="BA122" s="941"/>
      <c r="BB122" s="941"/>
      <c r="BC122" s="941"/>
      <c r="BD122" s="941"/>
      <c r="BE122" s="941"/>
      <c r="BF122" s="941"/>
      <c r="BG122" s="941"/>
      <c r="BH122" s="941"/>
      <c r="BI122" s="941"/>
      <c r="BJ122" s="941"/>
      <c r="BK122" s="941"/>
      <c r="BL122" s="941"/>
      <c r="BM122" s="941"/>
      <c r="BN122" s="941"/>
      <c r="BO122" s="941"/>
      <c r="BP122" s="942"/>
      <c r="BQ122" s="943">
        <v>35532696</v>
      </c>
      <c r="BR122" s="906"/>
      <c r="BS122" s="906"/>
      <c r="BT122" s="906"/>
      <c r="BU122" s="906"/>
      <c r="BV122" s="906">
        <v>39146381</v>
      </c>
      <c r="BW122" s="906"/>
      <c r="BX122" s="906"/>
      <c r="BY122" s="906"/>
      <c r="BZ122" s="906"/>
      <c r="CA122" s="906">
        <v>39632900</v>
      </c>
      <c r="CB122" s="906"/>
      <c r="CC122" s="906"/>
      <c r="CD122" s="906"/>
      <c r="CE122" s="906"/>
      <c r="CF122" s="907">
        <v>357.5</v>
      </c>
      <c r="CG122" s="908"/>
      <c r="CH122" s="908"/>
      <c r="CI122" s="908"/>
      <c r="CJ122" s="908"/>
      <c r="CK122" s="930"/>
      <c r="CL122" s="916"/>
      <c r="CM122" s="916"/>
      <c r="CN122" s="916"/>
      <c r="CO122" s="917"/>
      <c r="CP122" s="896" t="s">
        <v>474</v>
      </c>
      <c r="CQ122" s="897"/>
      <c r="CR122" s="897"/>
      <c r="CS122" s="897"/>
      <c r="CT122" s="897"/>
      <c r="CU122" s="897"/>
      <c r="CV122" s="897"/>
      <c r="CW122" s="897"/>
      <c r="CX122" s="897"/>
      <c r="CY122" s="897"/>
      <c r="CZ122" s="897"/>
      <c r="DA122" s="897"/>
      <c r="DB122" s="897"/>
      <c r="DC122" s="897"/>
      <c r="DD122" s="897"/>
      <c r="DE122" s="897"/>
      <c r="DF122" s="898"/>
      <c r="DG122" s="874">
        <v>1127771</v>
      </c>
      <c r="DH122" s="875"/>
      <c r="DI122" s="875"/>
      <c r="DJ122" s="875"/>
      <c r="DK122" s="875"/>
      <c r="DL122" s="875">
        <v>943819</v>
      </c>
      <c r="DM122" s="875"/>
      <c r="DN122" s="875"/>
      <c r="DO122" s="875"/>
      <c r="DP122" s="875"/>
      <c r="DQ122" s="875">
        <v>854249</v>
      </c>
      <c r="DR122" s="875"/>
      <c r="DS122" s="875"/>
      <c r="DT122" s="875"/>
      <c r="DU122" s="875"/>
      <c r="DV122" s="852">
        <v>7.7</v>
      </c>
      <c r="DW122" s="852"/>
      <c r="DX122" s="852"/>
      <c r="DY122" s="852"/>
      <c r="DZ122" s="853"/>
    </row>
    <row r="123" spans="1:130" s="226" customFormat="1" ht="26.25" customHeight="1" x14ac:dyDescent="0.15">
      <c r="A123" s="878"/>
      <c r="B123" s="879"/>
      <c r="C123" s="882" t="s">
        <v>458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437</v>
      </c>
      <c r="AB123" s="838"/>
      <c r="AC123" s="838"/>
      <c r="AD123" s="838"/>
      <c r="AE123" s="839"/>
      <c r="AF123" s="840" t="s">
        <v>437</v>
      </c>
      <c r="AG123" s="838"/>
      <c r="AH123" s="838"/>
      <c r="AI123" s="838"/>
      <c r="AJ123" s="839"/>
      <c r="AK123" s="840" t="s">
        <v>437</v>
      </c>
      <c r="AL123" s="838"/>
      <c r="AM123" s="838"/>
      <c r="AN123" s="838"/>
      <c r="AO123" s="839"/>
      <c r="AP123" s="885" t="s">
        <v>437</v>
      </c>
      <c r="AQ123" s="886"/>
      <c r="AR123" s="886"/>
      <c r="AS123" s="886"/>
      <c r="AT123" s="887"/>
      <c r="AU123" s="950"/>
      <c r="AV123" s="951"/>
      <c r="AW123" s="951"/>
      <c r="AX123" s="951"/>
      <c r="AY123" s="951"/>
      <c r="AZ123" s="257" t="s">
        <v>185</v>
      </c>
      <c r="BA123" s="257"/>
      <c r="BB123" s="257"/>
      <c r="BC123" s="257"/>
      <c r="BD123" s="257"/>
      <c r="BE123" s="257"/>
      <c r="BF123" s="257"/>
      <c r="BG123" s="257"/>
      <c r="BH123" s="257"/>
      <c r="BI123" s="257"/>
      <c r="BJ123" s="257"/>
      <c r="BK123" s="257"/>
      <c r="BL123" s="257"/>
      <c r="BM123" s="257"/>
      <c r="BN123" s="257"/>
      <c r="BO123" s="938" t="s">
        <v>475</v>
      </c>
      <c r="BP123" s="939"/>
      <c r="BQ123" s="893">
        <v>45145530</v>
      </c>
      <c r="BR123" s="894"/>
      <c r="BS123" s="894"/>
      <c r="BT123" s="894"/>
      <c r="BU123" s="894"/>
      <c r="BV123" s="894">
        <v>47954408</v>
      </c>
      <c r="BW123" s="894"/>
      <c r="BX123" s="894"/>
      <c r="BY123" s="894"/>
      <c r="BZ123" s="894"/>
      <c r="CA123" s="894">
        <v>47448716</v>
      </c>
      <c r="CB123" s="894"/>
      <c r="CC123" s="894"/>
      <c r="CD123" s="894"/>
      <c r="CE123" s="894"/>
      <c r="CF123" s="804"/>
      <c r="CG123" s="805"/>
      <c r="CH123" s="805"/>
      <c r="CI123" s="805"/>
      <c r="CJ123" s="895"/>
      <c r="CK123" s="930"/>
      <c r="CL123" s="916"/>
      <c r="CM123" s="916"/>
      <c r="CN123" s="916"/>
      <c r="CO123" s="917"/>
      <c r="CP123" s="896" t="s">
        <v>476</v>
      </c>
      <c r="CQ123" s="897"/>
      <c r="CR123" s="897"/>
      <c r="CS123" s="897"/>
      <c r="CT123" s="897"/>
      <c r="CU123" s="897"/>
      <c r="CV123" s="897"/>
      <c r="CW123" s="897"/>
      <c r="CX123" s="897"/>
      <c r="CY123" s="897"/>
      <c r="CZ123" s="897"/>
      <c r="DA123" s="897"/>
      <c r="DB123" s="897"/>
      <c r="DC123" s="897"/>
      <c r="DD123" s="897"/>
      <c r="DE123" s="897"/>
      <c r="DF123" s="898"/>
      <c r="DG123" s="837" t="s">
        <v>437</v>
      </c>
      <c r="DH123" s="838"/>
      <c r="DI123" s="838"/>
      <c r="DJ123" s="838"/>
      <c r="DK123" s="839"/>
      <c r="DL123" s="840" t="s">
        <v>437</v>
      </c>
      <c r="DM123" s="838"/>
      <c r="DN123" s="838"/>
      <c r="DO123" s="838"/>
      <c r="DP123" s="839"/>
      <c r="DQ123" s="840" t="s">
        <v>437</v>
      </c>
      <c r="DR123" s="838"/>
      <c r="DS123" s="838"/>
      <c r="DT123" s="838"/>
      <c r="DU123" s="839"/>
      <c r="DV123" s="885" t="s">
        <v>437</v>
      </c>
      <c r="DW123" s="886"/>
      <c r="DX123" s="886"/>
      <c r="DY123" s="886"/>
      <c r="DZ123" s="887"/>
    </row>
    <row r="124" spans="1:130" s="226" customFormat="1" ht="26.25" customHeight="1" thickBot="1" x14ac:dyDescent="0.2">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437</v>
      </c>
      <c r="AB124" s="838"/>
      <c r="AC124" s="838"/>
      <c r="AD124" s="838"/>
      <c r="AE124" s="839"/>
      <c r="AF124" s="840" t="s">
        <v>437</v>
      </c>
      <c r="AG124" s="838"/>
      <c r="AH124" s="838"/>
      <c r="AI124" s="838"/>
      <c r="AJ124" s="839"/>
      <c r="AK124" s="840" t="s">
        <v>437</v>
      </c>
      <c r="AL124" s="838"/>
      <c r="AM124" s="838"/>
      <c r="AN124" s="838"/>
      <c r="AO124" s="839"/>
      <c r="AP124" s="885" t="s">
        <v>437</v>
      </c>
      <c r="AQ124" s="886"/>
      <c r="AR124" s="886"/>
      <c r="AS124" s="886"/>
      <c r="AT124" s="887"/>
      <c r="AU124" s="888" t="s">
        <v>477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106.6</v>
      </c>
      <c r="BR124" s="892"/>
      <c r="BS124" s="892"/>
      <c r="BT124" s="892"/>
      <c r="BU124" s="892"/>
      <c r="BV124" s="892">
        <v>124.2</v>
      </c>
      <c r="BW124" s="892"/>
      <c r="BX124" s="892"/>
      <c r="BY124" s="892"/>
      <c r="BZ124" s="892"/>
      <c r="CA124" s="892">
        <v>130.69999999999999</v>
      </c>
      <c r="CB124" s="892"/>
      <c r="CC124" s="892"/>
      <c r="CD124" s="892"/>
      <c r="CE124" s="892"/>
      <c r="CF124" s="782"/>
      <c r="CG124" s="783"/>
      <c r="CH124" s="783"/>
      <c r="CI124" s="783"/>
      <c r="CJ124" s="923"/>
      <c r="CK124" s="931"/>
      <c r="CL124" s="931"/>
      <c r="CM124" s="931"/>
      <c r="CN124" s="931"/>
      <c r="CO124" s="932"/>
      <c r="CP124" s="896" t="s">
        <v>478</v>
      </c>
      <c r="CQ124" s="897"/>
      <c r="CR124" s="897"/>
      <c r="CS124" s="897"/>
      <c r="CT124" s="897"/>
      <c r="CU124" s="897"/>
      <c r="CV124" s="897"/>
      <c r="CW124" s="897"/>
      <c r="CX124" s="897"/>
      <c r="CY124" s="897"/>
      <c r="CZ124" s="897"/>
      <c r="DA124" s="897"/>
      <c r="DB124" s="897"/>
      <c r="DC124" s="897"/>
      <c r="DD124" s="897"/>
      <c r="DE124" s="897"/>
      <c r="DF124" s="898"/>
      <c r="DG124" s="820">
        <v>2986646</v>
      </c>
      <c r="DH124" s="821"/>
      <c r="DI124" s="821"/>
      <c r="DJ124" s="821"/>
      <c r="DK124" s="822"/>
      <c r="DL124" s="823">
        <v>3542027</v>
      </c>
      <c r="DM124" s="821"/>
      <c r="DN124" s="821"/>
      <c r="DO124" s="821"/>
      <c r="DP124" s="822"/>
      <c r="DQ124" s="823" t="s">
        <v>261</v>
      </c>
      <c r="DR124" s="821"/>
      <c r="DS124" s="821"/>
      <c r="DT124" s="821"/>
      <c r="DU124" s="822"/>
      <c r="DV124" s="909" t="s">
        <v>176</v>
      </c>
      <c r="DW124" s="910"/>
      <c r="DX124" s="910"/>
      <c r="DY124" s="910"/>
      <c r="DZ124" s="911"/>
    </row>
    <row r="125" spans="1:130" s="226" customFormat="1" ht="26.25" customHeight="1" x14ac:dyDescent="0.15">
      <c r="A125" s="878"/>
      <c r="B125" s="879"/>
      <c r="C125" s="882" t="s">
        <v>463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176</v>
      </c>
      <c r="AB125" s="838"/>
      <c r="AC125" s="838"/>
      <c r="AD125" s="838"/>
      <c r="AE125" s="839"/>
      <c r="AF125" s="840" t="s">
        <v>479</v>
      </c>
      <c r="AG125" s="838"/>
      <c r="AH125" s="838"/>
      <c r="AI125" s="838"/>
      <c r="AJ125" s="839"/>
      <c r="AK125" s="840" t="s">
        <v>176</v>
      </c>
      <c r="AL125" s="838"/>
      <c r="AM125" s="838"/>
      <c r="AN125" s="838"/>
      <c r="AO125" s="839"/>
      <c r="AP125" s="885" t="s">
        <v>480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481</v>
      </c>
      <c r="CL125" s="913"/>
      <c r="CM125" s="913"/>
      <c r="CN125" s="913"/>
      <c r="CO125" s="914"/>
      <c r="CP125" s="921" t="s">
        <v>482</v>
      </c>
      <c r="CQ125" s="866"/>
      <c r="CR125" s="866"/>
      <c r="CS125" s="866"/>
      <c r="CT125" s="866"/>
      <c r="CU125" s="866"/>
      <c r="CV125" s="866"/>
      <c r="CW125" s="866"/>
      <c r="CX125" s="866"/>
      <c r="CY125" s="866"/>
      <c r="CZ125" s="866"/>
      <c r="DA125" s="866"/>
      <c r="DB125" s="866"/>
      <c r="DC125" s="866"/>
      <c r="DD125" s="866"/>
      <c r="DE125" s="866"/>
      <c r="DF125" s="867"/>
      <c r="DG125" s="922" t="s">
        <v>176</v>
      </c>
      <c r="DH125" s="903"/>
      <c r="DI125" s="903"/>
      <c r="DJ125" s="903"/>
      <c r="DK125" s="903"/>
      <c r="DL125" s="903" t="s">
        <v>437</v>
      </c>
      <c r="DM125" s="903"/>
      <c r="DN125" s="903"/>
      <c r="DO125" s="903"/>
      <c r="DP125" s="903"/>
      <c r="DQ125" s="903" t="s">
        <v>483</v>
      </c>
      <c r="DR125" s="903"/>
      <c r="DS125" s="903"/>
      <c r="DT125" s="903"/>
      <c r="DU125" s="903"/>
      <c r="DV125" s="904" t="s">
        <v>484</v>
      </c>
      <c r="DW125" s="904"/>
      <c r="DX125" s="904"/>
      <c r="DY125" s="904"/>
      <c r="DZ125" s="905"/>
    </row>
    <row r="126" spans="1:130" s="226" customFormat="1" ht="26.25" customHeight="1" thickBot="1" x14ac:dyDescent="0.2">
      <c r="A126" s="878"/>
      <c r="B126" s="879"/>
      <c r="C126" s="882" t="s">
        <v>465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52418</v>
      </c>
      <c r="AB126" s="838"/>
      <c r="AC126" s="838"/>
      <c r="AD126" s="838"/>
      <c r="AE126" s="839"/>
      <c r="AF126" s="840">
        <v>46999</v>
      </c>
      <c r="AG126" s="838"/>
      <c r="AH126" s="838"/>
      <c r="AI126" s="838"/>
      <c r="AJ126" s="839"/>
      <c r="AK126" s="840">
        <v>43641</v>
      </c>
      <c r="AL126" s="838"/>
      <c r="AM126" s="838"/>
      <c r="AN126" s="838"/>
      <c r="AO126" s="839"/>
      <c r="AP126" s="885">
        <v>0.4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485</v>
      </c>
      <c r="CQ126" s="808"/>
      <c r="CR126" s="808"/>
      <c r="CS126" s="808"/>
      <c r="CT126" s="808"/>
      <c r="CU126" s="808"/>
      <c r="CV126" s="808"/>
      <c r="CW126" s="808"/>
      <c r="CX126" s="808"/>
      <c r="CY126" s="808"/>
      <c r="CZ126" s="808"/>
      <c r="DA126" s="808"/>
      <c r="DB126" s="808"/>
      <c r="DC126" s="808"/>
      <c r="DD126" s="808"/>
      <c r="DE126" s="808"/>
      <c r="DF126" s="809"/>
      <c r="DG126" s="874">
        <v>144305</v>
      </c>
      <c r="DH126" s="875"/>
      <c r="DI126" s="875"/>
      <c r="DJ126" s="875"/>
      <c r="DK126" s="875"/>
      <c r="DL126" s="875">
        <v>94343</v>
      </c>
      <c r="DM126" s="875"/>
      <c r="DN126" s="875"/>
      <c r="DO126" s="875"/>
      <c r="DP126" s="875"/>
      <c r="DQ126" s="875">
        <v>98541</v>
      </c>
      <c r="DR126" s="875"/>
      <c r="DS126" s="875"/>
      <c r="DT126" s="875"/>
      <c r="DU126" s="875"/>
      <c r="DV126" s="852">
        <v>0.9</v>
      </c>
      <c r="DW126" s="852"/>
      <c r="DX126" s="852"/>
      <c r="DY126" s="852"/>
      <c r="DZ126" s="853"/>
    </row>
    <row r="127" spans="1:130" s="226" customFormat="1" ht="26.25" customHeight="1" x14ac:dyDescent="0.15">
      <c r="A127" s="880"/>
      <c r="B127" s="881"/>
      <c r="C127" s="899" t="s">
        <v>486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176</v>
      </c>
      <c r="AB127" s="838"/>
      <c r="AC127" s="838"/>
      <c r="AD127" s="838"/>
      <c r="AE127" s="839"/>
      <c r="AF127" s="840" t="s">
        <v>487</v>
      </c>
      <c r="AG127" s="838"/>
      <c r="AH127" s="838"/>
      <c r="AI127" s="838"/>
      <c r="AJ127" s="839"/>
      <c r="AK127" s="840" t="s">
        <v>488</v>
      </c>
      <c r="AL127" s="838"/>
      <c r="AM127" s="838"/>
      <c r="AN127" s="838"/>
      <c r="AO127" s="839"/>
      <c r="AP127" s="885" t="s">
        <v>489</v>
      </c>
      <c r="AQ127" s="886"/>
      <c r="AR127" s="886"/>
      <c r="AS127" s="886"/>
      <c r="AT127" s="887"/>
      <c r="AU127" s="262"/>
      <c r="AV127" s="262"/>
      <c r="AW127" s="262"/>
      <c r="AX127" s="902" t="s">
        <v>490</v>
      </c>
      <c r="AY127" s="870"/>
      <c r="AZ127" s="870"/>
      <c r="BA127" s="870"/>
      <c r="BB127" s="870"/>
      <c r="BC127" s="870"/>
      <c r="BD127" s="870"/>
      <c r="BE127" s="871"/>
      <c r="BF127" s="869" t="s">
        <v>491</v>
      </c>
      <c r="BG127" s="870"/>
      <c r="BH127" s="870"/>
      <c r="BI127" s="870"/>
      <c r="BJ127" s="870"/>
      <c r="BK127" s="870"/>
      <c r="BL127" s="871"/>
      <c r="BM127" s="869" t="s">
        <v>492</v>
      </c>
      <c r="BN127" s="870"/>
      <c r="BO127" s="870"/>
      <c r="BP127" s="870"/>
      <c r="BQ127" s="870"/>
      <c r="BR127" s="870"/>
      <c r="BS127" s="871"/>
      <c r="BT127" s="869" t="s">
        <v>493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494</v>
      </c>
      <c r="CQ127" s="808"/>
      <c r="CR127" s="808"/>
      <c r="CS127" s="808"/>
      <c r="CT127" s="808"/>
      <c r="CU127" s="808"/>
      <c r="CV127" s="808"/>
      <c r="CW127" s="808"/>
      <c r="CX127" s="808"/>
      <c r="CY127" s="808"/>
      <c r="CZ127" s="808"/>
      <c r="DA127" s="808"/>
      <c r="DB127" s="808"/>
      <c r="DC127" s="808"/>
      <c r="DD127" s="808"/>
      <c r="DE127" s="808"/>
      <c r="DF127" s="809"/>
      <c r="DG127" s="874" t="s">
        <v>176</v>
      </c>
      <c r="DH127" s="875"/>
      <c r="DI127" s="875"/>
      <c r="DJ127" s="875"/>
      <c r="DK127" s="875"/>
      <c r="DL127" s="875" t="s">
        <v>483</v>
      </c>
      <c r="DM127" s="875"/>
      <c r="DN127" s="875"/>
      <c r="DO127" s="875"/>
      <c r="DP127" s="875"/>
      <c r="DQ127" s="875" t="s">
        <v>489</v>
      </c>
      <c r="DR127" s="875"/>
      <c r="DS127" s="875"/>
      <c r="DT127" s="875"/>
      <c r="DU127" s="875"/>
      <c r="DV127" s="852" t="s">
        <v>479</v>
      </c>
      <c r="DW127" s="852"/>
      <c r="DX127" s="852"/>
      <c r="DY127" s="852"/>
      <c r="DZ127" s="853"/>
    </row>
    <row r="128" spans="1:130" s="226" customFormat="1" ht="26.25" customHeight="1" thickBot="1" x14ac:dyDescent="0.2">
      <c r="A128" s="854" t="s">
        <v>495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496</v>
      </c>
      <c r="X128" s="856"/>
      <c r="Y128" s="856"/>
      <c r="Z128" s="857"/>
      <c r="AA128" s="858">
        <v>121604</v>
      </c>
      <c r="AB128" s="859"/>
      <c r="AC128" s="859"/>
      <c r="AD128" s="859"/>
      <c r="AE128" s="860"/>
      <c r="AF128" s="861">
        <v>109795</v>
      </c>
      <c r="AG128" s="859"/>
      <c r="AH128" s="859"/>
      <c r="AI128" s="859"/>
      <c r="AJ128" s="860"/>
      <c r="AK128" s="861">
        <v>98558</v>
      </c>
      <c r="AL128" s="859"/>
      <c r="AM128" s="859"/>
      <c r="AN128" s="859"/>
      <c r="AO128" s="860"/>
      <c r="AP128" s="862"/>
      <c r="AQ128" s="863"/>
      <c r="AR128" s="863"/>
      <c r="AS128" s="863"/>
      <c r="AT128" s="864"/>
      <c r="AU128" s="262"/>
      <c r="AV128" s="262"/>
      <c r="AW128" s="262"/>
      <c r="AX128" s="865" t="s">
        <v>497</v>
      </c>
      <c r="AY128" s="866"/>
      <c r="AZ128" s="866"/>
      <c r="BA128" s="866"/>
      <c r="BB128" s="866"/>
      <c r="BC128" s="866"/>
      <c r="BD128" s="866"/>
      <c r="BE128" s="867"/>
      <c r="BF128" s="844" t="s">
        <v>176</v>
      </c>
      <c r="BG128" s="845"/>
      <c r="BH128" s="845"/>
      <c r="BI128" s="845"/>
      <c r="BJ128" s="845"/>
      <c r="BK128" s="845"/>
      <c r="BL128" s="868"/>
      <c r="BM128" s="844">
        <v>12.83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498</v>
      </c>
      <c r="CQ128" s="786"/>
      <c r="CR128" s="786"/>
      <c r="CS128" s="786"/>
      <c r="CT128" s="786"/>
      <c r="CU128" s="786"/>
      <c r="CV128" s="786"/>
      <c r="CW128" s="786"/>
      <c r="CX128" s="786"/>
      <c r="CY128" s="786"/>
      <c r="CZ128" s="786"/>
      <c r="DA128" s="786"/>
      <c r="DB128" s="786"/>
      <c r="DC128" s="786"/>
      <c r="DD128" s="786"/>
      <c r="DE128" s="786"/>
      <c r="DF128" s="787"/>
      <c r="DG128" s="848" t="s">
        <v>387</v>
      </c>
      <c r="DH128" s="849"/>
      <c r="DI128" s="849"/>
      <c r="DJ128" s="849"/>
      <c r="DK128" s="849"/>
      <c r="DL128" s="849" t="s">
        <v>176</v>
      </c>
      <c r="DM128" s="849"/>
      <c r="DN128" s="849"/>
      <c r="DO128" s="849"/>
      <c r="DP128" s="849"/>
      <c r="DQ128" s="849" t="s">
        <v>176</v>
      </c>
      <c r="DR128" s="849"/>
      <c r="DS128" s="849"/>
      <c r="DT128" s="849"/>
      <c r="DU128" s="849"/>
      <c r="DV128" s="850" t="s">
        <v>479</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499</v>
      </c>
      <c r="X129" s="835"/>
      <c r="Y129" s="835"/>
      <c r="Z129" s="836"/>
      <c r="AA129" s="837">
        <v>14548196</v>
      </c>
      <c r="AB129" s="838"/>
      <c r="AC129" s="838"/>
      <c r="AD129" s="838"/>
      <c r="AE129" s="839"/>
      <c r="AF129" s="840">
        <v>14385668</v>
      </c>
      <c r="AG129" s="838"/>
      <c r="AH129" s="838"/>
      <c r="AI129" s="838"/>
      <c r="AJ129" s="839"/>
      <c r="AK129" s="840">
        <v>14303267</v>
      </c>
      <c r="AL129" s="838"/>
      <c r="AM129" s="838"/>
      <c r="AN129" s="838"/>
      <c r="AO129" s="839"/>
      <c r="AP129" s="841"/>
      <c r="AQ129" s="842"/>
      <c r="AR129" s="842"/>
      <c r="AS129" s="842"/>
      <c r="AT129" s="843"/>
      <c r="AU129" s="264"/>
      <c r="AV129" s="264"/>
      <c r="AW129" s="264"/>
      <c r="AX129" s="807" t="s">
        <v>500</v>
      </c>
      <c r="AY129" s="808"/>
      <c r="AZ129" s="808"/>
      <c r="BA129" s="808"/>
      <c r="BB129" s="808"/>
      <c r="BC129" s="808"/>
      <c r="BD129" s="808"/>
      <c r="BE129" s="809"/>
      <c r="BF129" s="827" t="s">
        <v>501</v>
      </c>
      <c r="BG129" s="828"/>
      <c r="BH129" s="828"/>
      <c r="BI129" s="828"/>
      <c r="BJ129" s="828"/>
      <c r="BK129" s="828"/>
      <c r="BL129" s="829"/>
      <c r="BM129" s="827">
        <v>17.829999999999998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502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503</v>
      </c>
      <c r="X130" s="835"/>
      <c r="Y130" s="835"/>
      <c r="Z130" s="836"/>
      <c r="AA130" s="837">
        <v>3132966</v>
      </c>
      <c r="AB130" s="838"/>
      <c r="AC130" s="838"/>
      <c r="AD130" s="838"/>
      <c r="AE130" s="839"/>
      <c r="AF130" s="840">
        <v>3159245</v>
      </c>
      <c r="AG130" s="838"/>
      <c r="AH130" s="838"/>
      <c r="AI130" s="838"/>
      <c r="AJ130" s="839"/>
      <c r="AK130" s="840">
        <v>3218482</v>
      </c>
      <c r="AL130" s="838"/>
      <c r="AM130" s="838"/>
      <c r="AN130" s="838"/>
      <c r="AO130" s="839"/>
      <c r="AP130" s="841"/>
      <c r="AQ130" s="842"/>
      <c r="AR130" s="842"/>
      <c r="AS130" s="842"/>
      <c r="AT130" s="843"/>
      <c r="AU130" s="264"/>
      <c r="AV130" s="264"/>
      <c r="AW130" s="264"/>
      <c r="AX130" s="807" t="s">
        <v>504</v>
      </c>
      <c r="AY130" s="808"/>
      <c r="AZ130" s="808"/>
      <c r="BA130" s="808"/>
      <c r="BB130" s="808"/>
      <c r="BC130" s="808"/>
      <c r="BD130" s="808"/>
      <c r="BE130" s="809"/>
      <c r="BF130" s="810">
        <v>15.9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505</v>
      </c>
      <c r="X131" s="818"/>
      <c r="Y131" s="818"/>
      <c r="Z131" s="819"/>
      <c r="AA131" s="820">
        <v>11415230</v>
      </c>
      <c r="AB131" s="821"/>
      <c r="AC131" s="821"/>
      <c r="AD131" s="821"/>
      <c r="AE131" s="822"/>
      <c r="AF131" s="823">
        <v>11226423</v>
      </c>
      <c r="AG131" s="821"/>
      <c r="AH131" s="821"/>
      <c r="AI131" s="821"/>
      <c r="AJ131" s="822"/>
      <c r="AK131" s="823">
        <v>11084785</v>
      </c>
      <c r="AL131" s="821"/>
      <c r="AM131" s="821"/>
      <c r="AN131" s="821"/>
      <c r="AO131" s="822"/>
      <c r="AP131" s="824"/>
      <c r="AQ131" s="825"/>
      <c r="AR131" s="825"/>
      <c r="AS131" s="825"/>
      <c r="AT131" s="826"/>
      <c r="AU131" s="264"/>
      <c r="AV131" s="264"/>
      <c r="AW131" s="264"/>
      <c r="AX131" s="785" t="s">
        <v>506</v>
      </c>
      <c r="AY131" s="786"/>
      <c r="AZ131" s="786"/>
      <c r="BA131" s="786"/>
      <c r="BB131" s="786"/>
      <c r="BC131" s="786"/>
      <c r="BD131" s="786"/>
      <c r="BE131" s="787"/>
      <c r="BF131" s="788">
        <v>130.69999999999999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508</v>
      </c>
      <c r="W132" s="798"/>
      <c r="X132" s="798"/>
      <c r="Y132" s="798"/>
      <c r="Z132" s="799"/>
      <c r="AA132" s="800">
        <v>15.021125290000001</v>
      </c>
      <c r="AB132" s="801"/>
      <c r="AC132" s="801"/>
      <c r="AD132" s="801"/>
      <c r="AE132" s="802"/>
      <c r="AF132" s="803">
        <v>16.548093720000001</v>
      </c>
      <c r="AG132" s="801"/>
      <c r="AH132" s="801"/>
      <c r="AI132" s="801"/>
      <c r="AJ132" s="802"/>
      <c r="AK132" s="803">
        <v>16.162144779999998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509</v>
      </c>
      <c r="W133" s="777"/>
      <c r="X133" s="777"/>
      <c r="Y133" s="777"/>
      <c r="Z133" s="778"/>
      <c r="AA133" s="779">
        <v>15</v>
      </c>
      <c r="AB133" s="780"/>
      <c r="AC133" s="780"/>
      <c r="AD133" s="780"/>
      <c r="AE133" s="781"/>
      <c r="AF133" s="779">
        <v>15.4</v>
      </c>
      <c r="AG133" s="780"/>
      <c r="AH133" s="780"/>
      <c r="AI133" s="780"/>
      <c r="AJ133" s="781"/>
      <c r="AK133" s="779">
        <v>15.9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9ZIoycJzGMC1q3kVRH0g5IRmGnVgIRtk0wNjUgo5xtVVQQcHohG4e8FR546q0JDck0dr5JHn8Pe0pmgz3/7Wg==" saltValue="FjWr3ZX7T60G2QFxGtfd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achJNqJ86x9Qnc6vN4XtLHTSwYy9bf64xa3CtV+n+t8jneoLSclsauCsFPHS3htcXSfeHxryvq76f86eI9MiQ==" saltValue="jiWzc1HOx3UnZ3yWsmXfa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BzozSYHNvFtE+InjZ0CYnZgbaVeEff5gkH5oW+Qc3gHupbBXjw2EuKqNnmYCa9LYOSuhlzlEMzrkSiDdFoNvQ==" saltValue="iBDy4d4PsK8b2nOKZDcjl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513</v>
      </c>
      <c r="AP7" s="283"/>
      <c r="AQ7" s="284" t="s">
        <v>514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515</v>
      </c>
      <c r="AQ8" s="290" t="s">
        <v>516</v>
      </c>
      <c r="AR8" s="291" t="s">
        <v>517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518</v>
      </c>
      <c r="AL9" s="1207"/>
      <c r="AM9" s="1207"/>
      <c r="AN9" s="1208"/>
      <c r="AO9" s="292">
        <v>4363483</v>
      </c>
      <c r="AP9" s="292">
        <v>110723</v>
      </c>
      <c r="AQ9" s="293">
        <v>89546</v>
      </c>
      <c r="AR9" s="294">
        <v>23.6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519</v>
      </c>
      <c r="AL10" s="1207"/>
      <c r="AM10" s="1207"/>
      <c r="AN10" s="1208"/>
      <c r="AO10" s="295">
        <v>356690</v>
      </c>
      <c r="AP10" s="295">
        <v>9051</v>
      </c>
      <c r="AQ10" s="296">
        <v>7518</v>
      </c>
      <c r="AR10" s="297">
        <v>20.399999999999999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520</v>
      </c>
      <c r="AL11" s="1207"/>
      <c r="AM11" s="1207"/>
      <c r="AN11" s="1208"/>
      <c r="AO11" s="295">
        <v>7</v>
      </c>
      <c r="AP11" s="295">
        <v>0</v>
      </c>
      <c r="AQ11" s="296">
        <v>9181</v>
      </c>
      <c r="AR11" s="297">
        <v>-100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521</v>
      </c>
      <c r="AL12" s="1207"/>
      <c r="AM12" s="1207"/>
      <c r="AN12" s="1208"/>
      <c r="AO12" s="295">
        <v>265186</v>
      </c>
      <c r="AP12" s="295">
        <v>6729</v>
      </c>
      <c r="AQ12" s="296">
        <v>1021</v>
      </c>
      <c r="AR12" s="297">
        <v>559.1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522</v>
      </c>
      <c r="AL13" s="1207"/>
      <c r="AM13" s="1207"/>
      <c r="AN13" s="1208"/>
      <c r="AO13" s="295" t="s">
        <v>523</v>
      </c>
      <c r="AP13" s="295" t="s">
        <v>523</v>
      </c>
      <c r="AQ13" s="296">
        <v>11</v>
      </c>
      <c r="AR13" s="297" t="s">
        <v>523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524</v>
      </c>
      <c r="AL14" s="1207"/>
      <c r="AM14" s="1207"/>
      <c r="AN14" s="1208"/>
      <c r="AO14" s="295">
        <v>177492</v>
      </c>
      <c r="AP14" s="295">
        <v>4504</v>
      </c>
      <c r="AQ14" s="296">
        <v>4082</v>
      </c>
      <c r="AR14" s="297">
        <v>10.3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525</v>
      </c>
      <c r="AL15" s="1207"/>
      <c r="AM15" s="1207"/>
      <c r="AN15" s="1208"/>
      <c r="AO15" s="295">
        <v>95808</v>
      </c>
      <c r="AP15" s="295">
        <v>2431</v>
      </c>
      <c r="AQ15" s="296">
        <v>2228</v>
      </c>
      <c r="AR15" s="297">
        <v>9.1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526</v>
      </c>
      <c r="AL16" s="1210"/>
      <c r="AM16" s="1210"/>
      <c r="AN16" s="1211"/>
      <c r="AO16" s="295">
        <v>-396602</v>
      </c>
      <c r="AP16" s="295">
        <v>-10064</v>
      </c>
      <c r="AQ16" s="296">
        <v>-8980</v>
      </c>
      <c r="AR16" s="297">
        <v>12.1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185</v>
      </c>
      <c r="AL17" s="1210"/>
      <c r="AM17" s="1210"/>
      <c r="AN17" s="1211"/>
      <c r="AO17" s="295">
        <v>4862064</v>
      </c>
      <c r="AP17" s="295">
        <v>123374</v>
      </c>
      <c r="AQ17" s="296">
        <v>104606</v>
      </c>
      <c r="AR17" s="297">
        <v>17.899999999999999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528</v>
      </c>
      <c r="AP20" s="303" t="s">
        <v>529</v>
      </c>
      <c r="AQ20" s="304" t="s">
        <v>530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531</v>
      </c>
      <c r="AL21" s="1204"/>
      <c r="AM21" s="1204"/>
      <c r="AN21" s="1205"/>
      <c r="AO21" s="307">
        <v>12.46</v>
      </c>
      <c r="AP21" s="308">
        <v>10.09</v>
      </c>
      <c r="AQ21" s="309">
        <v>2.37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532</v>
      </c>
      <c r="AL22" s="1204"/>
      <c r="AM22" s="1204"/>
      <c r="AN22" s="1205"/>
      <c r="AO22" s="312">
        <v>99.6</v>
      </c>
      <c r="AP22" s="313">
        <v>97.8</v>
      </c>
      <c r="AQ22" s="314">
        <v>1.8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534</v>
      </c>
      <c r="AO27" s="273"/>
      <c r="AP27" s="273"/>
      <c r="AQ27" s="273"/>
      <c r="AR27" s="273"/>
      <c r="AS27" s="273"/>
      <c r="AT27" s="273"/>
    </row>
    <row r="28" spans="1:46" ht="17.25" x14ac:dyDescent="0.15">
      <c r="A28" s="274" t="s">
        <v>535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513</v>
      </c>
      <c r="AP30" s="283"/>
      <c r="AQ30" s="284" t="s">
        <v>514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515</v>
      </c>
      <c r="AQ31" s="290" t="s">
        <v>516</v>
      </c>
      <c r="AR31" s="291" t="s">
        <v>517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537</v>
      </c>
      <c r="AL32" s="1195"/>
      <c r="AM32" s="1195"/>
      <c r="AN32" s="1196"/>
      <c r="AO32" s="322">
        <v>3705086</v>
      </c>
      <c r="AP32" s="322">
        <v>94016</v>
      </c>
      <c r="AQ32" s="323">
        <v>67805</v>
      </c>
      <c r="AR32" s="324">
        <v>38.700000000000003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538</v>
      </c>
      <c r="AL33" s="1195"/>
      <c r="AM33" s="1195"/>
      <c r="AN33" s="1196"/>
      <c r="AO33" s="322" t="s">
        <v>523</v>
      </c>
      <c r="AP33" s="322" t="s">
        <v>523</v>
      </c>
      <c r="AQ33" s="323" t="s">
        <v>523</v>
      </c>
      <c r="AR33" s="324" t="s">
        <v>523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539</v>
      </c>
      <c r="AL34" s="1195"/>
      <c r="AM34" s="1195"/>
      <c r="AN34" s="1196"/>
      <c r="AO34" s="322" t="s">
        <v>523</v>
      </c>
      <c r="AP34" s="322" t="s">
        <v>523</v>
      </c>
      <c r="AQ34" s="323">
        <v>11</v>
      </c>
      <c r="AR34" s="324" t="s">
        <v>523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540</v>
      </c>
      <c r="AL35" s="1195"/>
      <c r="AM35" s="1195"/>
      <c r="AN35" s="1196"/>
      <c r="AO35" s="322">
        <v>1356968</v>
      </c>
      <c r="AP35" s="322">
        <v>34433</v>
      </c>
      <c r="AQ35" s="323">
        <v>18110</v>
      </c>
      <c r="AR35" s="324">
        <v>90.1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541</v>
      </c>
      <c r="AL36" s="1195"/>
      <c r="AM36" s="1195"/>
      <c r="AN36" s="1196"/>
      <c r="AO36" s="322" t="s">
        <v>523</v>
      </c>
      <c r="AP36" s="322" t="s">
        <v>523</v>
      </c>
      <c r="AQ36" s="323">
        <v>2781</v>
      </c>
      <c r="AR36" s="324" t="s">
        <v>523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542</v>
      </c>
      <c r="AL37" s="1195"/>
      <c r="AM37" s="1195"/>
      <c r="AN37" s="1196"/>
      <c r="AO37" s="322">
        <v>43641</v>
      </c>
      <c r="AP37" s="322">
        <v>1107</v>
      </c>
      <c r="AQ37" s="323">
        <v>1073</v>
      </c>
      <c r="AR37" s="324">
        <v>3.2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543</v>
      </c>
      <c r="AL38" s="1198"/>
      <c r="AM38" s="1198"/>
      <c r="AN38" s="1199"/>
      <c r="AO38" s="325">
        <v>2884</v>
      </c>
      <c r="AP38" s="325">
        <v>73</v>
      </c>
      <c r="AQ38" s="326">
        <v>5</v>
      </c>
      <c r="AR38" s="314">
        <v>1360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544</v>
      </c>
      <c r="AL39" s="1198"/>
      <c r="AM39" s="1198"/>
      <c r="AN39" s="1199"/>
      <c r="AO39" s="322">
        <v>-98558</v>
      </c>
      <c r="AP39" s="322">
        <v>-2501</v>
      </c>
      <c r="AQ39" s="323">
        <v>-3858</v>
      </c>
      <c r="AR39" s="324">
        <v>-35.200000000000003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545</v>
      </c>
      <c r="AL40" s="1195"/>
      <c r="AM40" s="1195"/>
      <c r="AN40" s="1196"/>
      <c r="AO40" s="322">
        <v>-3218482</v>
      </c>
      <c r="AP40" s="322">
        <v>-81669</v>
      </c>
      <c r="AQ40" s="323">
        <v>-59194</v>
      </c>
      <c r="AR40" s="324">
        <v>38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298</v>
      </c>
      <c r="AL41" s="1201"/>
      <c r="AM41" s="1201"/>
      <c r="AN41" s="1202"/>
      <c r="AO41" s="322">
        <v>1791539</v>
      </c>
      <c r="AP41" s="322">
        <v>45460</v>
      </c>
      <c r="AQ41" s="323">
        <v>26732</v>
      </c>
      <c r="AR41" s="324">
        <v>70.099999999999994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513</v>
      </c>
      <c r="AN49" s="1189" t="s">
        <v>549</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550</v>
      </c>
      <c r="AO50" s="339" t="s">
        <v>551</v>
      </c>
      <c r="AP50" s="340" t="s">
        <v>552</v>
      </c>
      <c r="AQ50" s="341" t="s">
        <v>553</v>
      </c>
      <c r="AR50" s="342" t="s">
        <v>554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555</v>
      </c>
      <c r="AL51" s="335"/>
      <c r="AM51" s="343">
        <v>5539927</v>
      </c>
      <c r="AN51" s="344">
        <v>134422</v>
      </c>
      <c r="AO51" s="345">
        <v>41.8</v>
      </c>
      <c r="AP51" s="346">
        <v>84389</v>
      </c>
      <c r="AQ51" s="347">
        <v>19.7</v>
      </c>
      <c r="AR51" s="348">
        <v>22.1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556</v>
      </c>
      <c r="AM52" s="351">
        <v>1960057</v>
      </c>
      <c r="AN52" s="352">
        <v>47559</v>
      </c>
      <c r="AO52" s="353">
        <v>25.6</v>
      </c>
      <c r="AP52" s="354">
        <v>44339</v>
      </c>
      <c r="AQ52" s="355">
        <v>17.2</v>
      </c>
      <c r="AR52" s="356">
        <v>8.4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557</v>
      </c>
      <c r="AL53" s="335"/>
      <c r="AM53" s="343">
        <v>4383005</v>
      </c>
      <c r="AN53" s="344">
        <v>107463</v>
      </c>
      <c r="AO53" s="345">
        <v>-20.100000000000001</v>
      </c>
      <c r="AP53" s="346">
        <v>83623</v>
      </c>
      <c r="AQ53" s="347">
        <v>-0.9</v>
      </c>
      <c r="AR53" s="348">
        <v>-19.2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556</v>
      </c>
      <c r="AM54" s="351">
        <v>3359653</v>
      </c>
      <c r="AN54" s="352">
        <v>82373</v>
      </c>
      <c r="AO54" s="353">
        <v>73.2</v>
      </c>
      <c r="AP54" s="354">
        <v>48787</v>
      </c>
      <c r="AQ54" s="355">
        <v>10</v>
      </c>
      <c r="AR54" s="356">
        <v>63.2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558</v>
      </c>
      <c r="AL55" s="335"/>
      <c r="AM55" s="343">
        <v>5488528</v>
      </c>
      <c r="AN55" s="344">
        <v>136026</v>
      </c>
      <c r="AO55" s="345">
        <v>26.6</v>
      </c>
      <c r="AP55" s="346">
        <v>87974</v>
      </c>
      <c r="AQ55" s="347">
        <v>5.2</v>
      </c>
      <c r="AR55" s="348">
        <v>21.4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556</v>
      </c>
      <c r="AM56" s="351">
        <v>4322825</v>
      </c>
      <c r="AN56" s="352">
        <v>107136</v>
      </c>
      <c r="AO56" s="353">
        <v>30.1</v>
      </c>
      <c r="AP56" s="354">
        <v>48183</v>
      </c>
      <c r="AQ56" s="355">
        <v>-1.2</v>
      </c>
      <c r="AR56" s="356">
        <v>31.3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559</v>
      </c>
      <c r="AL57" s="335"/>
      <c r="AM57" s="343">
        <v>8383889</v>
      </c>
      <c r="AN57" s="344">
        <v>209938</v>
      </c>
      <c r="AO57" s="345">
        <v>54.3</v>
      </c>
      <c r="AP57" s="346">
        <v>83280</v>
      </c>
      <c r="AQ57" s="347">
        <v>-5.3</v>
      </c>
      <c r="AR57" s="348">
        <v>59.6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556</v>
      </c>
      <c r="AM58" s="351">
        <v>6814047</v>
      </c>
      <c r="AN58" s="352">
        <v>170628</v>
      </c>
      <c r="AO58" s="353">
        <v>59.3</v>
      </c>
      <c r="AP58" s="354">
        <v>43123</v>
      </c>
      <c r="AQ58" s="355">
        <v>-10.5</v>
      </c>
      <c r="AR58" s="356">
        <v>69.8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560</v>
      </c>
      <c r="AL59" s="335"/>
      <c r="AM59" s="343">
        <v>5679421</v>
      </c>
      <c r="AN59" s="344">
        <v>144115</v>
      </c>
      <c r="AO59" s="345">
        <v>-31.4</v>
      </c>
      <c r="AP59" s="346">
        <v>88968</v>
      </c>
      <c r="AQ59" s="347">
        <v>6.8</v>
      </c>
      <c r="AR59" s="348">
        <v>-38.200000000000003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556</v>
      </c>
      <c r="AM60" s="351">
        <v>4327719</v>
      </c>
      <c r="AN60" s="352">
        <v>109815</v>
      </c>
      <c r="AO60" s="353">
        <v>-35.6</v>
      </c>
      <c r="AP60" s="354">
        <v>45482</v>
      </c>
      <c r="AQ60" s="355">
        <v>5.5</v>
      </c>
      <c r="AR60" s="356">
        <v>-41.1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561</v>
      </c>
      <c r="AL61" s="357"/>
      <c r="AM61" s="358">
        <v>5894954</v>
      </c>
      <c r="AN61" s="359">
        <v>146393</v>
      </c>
      <c r="AO61" s="360">
        <v>14.2</v>
      </c>
      <c r="AP61" s="361">
        <v>85647</v>
      </c>
      <c r="AQ61" s="362">
        <v>5.0999999999999996</v>
      </c>
      <c r="AR61" s="348">
        <v>9.1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556</v>
      </c>
      <c r="AM62" s="351">
        <v>4156860</v>
      </c>
      <c r="AN62" s="352">
        <v>103502</v>
      </c>
      <c r="AO62" s="353">
        <v>30.5</v>
      </c>
      <c r="AP62" s="354">
        <v>45983</v>
      </c>
      <c r="AQ62" s="355">
        <v>4.2</v>
      </c>
      <c r="AR62" s="356">
        <v>26.3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jESMkskN/yKnsaBITwFSqFL8TRyuIq/zzh8y9kh44HY/1A9NLermckFiKEmUUpC621m2MVsMC1cqieKSMfGsTA==" saltValue="bmz+oygdUOUdhyFS4rUa0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7Mlb+WoK8lu5Sk14obIr8hZL51/l3jOC8N9ZQjrFLsnX0xOOWcosuoHiqQ8Fn5pBEzKKLIHbSUJ8wS2W4oafg==" saltValue="TYQa/U6YfcthdZf64dMHmA=="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CjTYjbMLX2xcA5F+COEAIeXVtUWzj+0pLRYdvzOFL+wZtOoj/rRJecsbeYjxr9oS3pv/E+bvKlhqrbljUzq1A==" saltValue="1beFW35mS3fS10MXONFmlQ=="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2" zoomScaleNormal="6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12" t="s">
        <v>3</v>
      </c>
      <c r="D47" s="1212"/>
      <c r="E47" s="1213"/>
      <c r="F47" s="11">
        <v>12.97</v>
      </c>
      <c r="G47" s="12">
        <v>15.28</v>
      </c>
      <c r="H47" s="12">
        <v>15.57</v>
      </c>
      <c r="I47" s="12">
        <v>12.78</v>
      </c>
      <c r="J47" s="13">
        <v>11.98</v>
      </c>
    </row>
    <row r="48" spans="2:10" ht="57.75" customHeight="1" x14ac:dyDescent="0.15">
      <c r="B48" s="14"/>
      <c r="C48" s="1214" t="s">
        <v>4</v>
      </c>
      <c r="D48" s="1214"/>
      <c r="E48" s="1215"/>
      <c r="F48" s="15">
        <v>2.88</v>
      </c>
      <c r="G48" s="16">
        <v>3.16</v>
      </c>
      <c r="H48" s="16">
        <v>3.51</v>
      </c>
      <c r="I48" s="16">
        <v>3.6</v>
      </c>
      <c r="J48" s="17">
        <v>2.17</v>
      </c>
    </row>
    <row r="49" spans="2:10" ht="57.75" customHeight="1" thickBot="1" x14ac:dyDescent="0.2">
      <c r="B49" s="18"/>
      <c r="C49" s="1216" t="s">
        <v>5</v>
      </c>
      <c r="D49" s="1216"/>
      <c r="E49" s="1217"/>
      <c r="F49" s="19" t="s">
        <v>570</v>
      </c>
      <c r="G49" s="20">
        <v>2.33</v>
      </c>
      <c r="H49" s="20">
        <v>0.76</v>
      </c>
      <c r="I49" s="20" t="s">
        <v>571</v>
      </c>
      <c r="J49" s="21" t="s">
        <v>572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eBPrbd/Ek4yjsbuGYT7w33l8oTPwbJn1i996gCAWToHerkWkGd1hTd+wg2j+r3FzDi+RV0ZZ4r4OIXOeJJw==" saltValue="LB+0ts5nF4V4wQKZH1fJv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2019-03-20T02:15:24Z</cp:lastPrinted>
  <dcterms:created xsi:type="dcterms:W3CDTF">2019-02-14T04:10:51Z</dcterms:created>
  <dcterms:modified xsi:type="dcterms:W3CDTF">2019-10-23T04:11:16Z</dcterms:modified>
  <cp:category/>
</cp:coreProperties>
</file>