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YAHmiHDXCS4XZegY/t+FIuK+sUXhgL+OVvRglBqO3B0EkocSiMOAhP9DwtURmUzet/VnTaDzTDZPs5DpsHEwBQ==" workbookSaltValue="2nqQ4nx7LaQ7jchIglh1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<sst xmlns="http://schemas.openxmlformats.org/spreadsheetml/2006/main" count="232" uniqueCount="120">
  <si>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</si>
  <si>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</si>
  <si>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</si>
  <si>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</si>
  <si>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</si>
  <si>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</si>
  <si>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</si>
  <si>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</si>
  <si>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</si>
  <si>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</si>
  <si>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</si>
  <si>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</si>
  <si>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</si>
  <si>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</si>
  <si>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</si>
  <si>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</si>
  <si>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</si>
  <si>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</si>
  <si>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</si>
  <si>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</si>
  <si>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</si>
  <si>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</si>
  <si>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</si>
  <si>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</si>
  <si>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</si>
  <si>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</si>
  <si>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</si>
  <si>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</si>
  <si>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</si>
  <si>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</si>
  <si>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</si>
  <si>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</si>
  <si>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</si>
  <si>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</si>
  <si>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</si>
  <si>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</si>
  <si>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</si>
  <si>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</si>
  <si>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</si>
  <si>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</si>
  <si>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</si>
  <si>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</si>
  <si>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</si>
  <si>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</si>
  <si>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</si>
  <si>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</si>
  <si>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</si>
  <si>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</si>
  <si>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</si>
  <si>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</si>
  <si>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</si>
  <si>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</si>
  <si>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</si>
  <si>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</si>
  <si>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</si>
  <si>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</si>
  <si>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</si>
  <si>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</si>
  <si>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</si>
  <si>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</si>
  <si>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</si>
  <si>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</si>
  <si>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</si>
  <si>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</si>
  <si>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</si>
  <si>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</si>
  <si>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</si>
  <si>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</si>
  <si>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</si>
  <si>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</si>
  <si>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</si>
  <si>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</si>
  <si>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</si>
  <si>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</si>
  <si>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</si>
  <si>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</si>
  <si>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</si>
  <si>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</si>
  <si>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</si>
  <si>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</si>
  <si>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</si>
  <si>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</si>
  <si>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</si>
  <si>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</si>
  <si>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</si>
  <si>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</si>
  <si>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</si>
  <si>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</si>
  <si>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</si>
  <si>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</si>
  <si>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</si>
  <si>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</si>
  <si>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</si>
  <si>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</si>
  <si>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</si>
  <si>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</si>
  <si>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</si>
  <si>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</si>
  <si>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</si>
  <si>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</si>
  <si>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</si>
  <si>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</si>
  <si>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</si>
  <si>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</si>
  <si>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</si>
  <si>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</si>
  <si>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</si>
  <si>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</si>
  <si>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</si>
  <si>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</si>
  <si>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</si>
  <si>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</si>
  <si>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</si>
  <si>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</si>
  <si>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</si>
  <si>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</si>
  <si>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</si>
  <si>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料金の引き上げを段階的に行っているところであるが、有収水量は人口減少等により、減少傾向にある。統合に伴う経費も大きく負担となっている状況の中で、施設や管路の必要な更新工事や、被害を最小限にとどめるような災害に強い水道にしていくためには、健全で安定した財政運営が必要である。今後は、給水収益以外の収入である一般会計繰入金や国庫補助金等の財政支援の検討や経費の削減の実行をしていかなければならない。</t>
    <rPh sb="1" eb="3">
      <t>スイドウ</t>
    </rPh>
    <rPh sb="3" eb="5">
      <t>リョウキン</t>
    </rPh>
    <rPh sb="6" eb="7">
      <t>ヒ</t>
    </rPh>
    <rPh sb="8" eb="9">
      <t>ア</t>
    </rPh>
    <rPh sb="11" eb="13">
      <t>ダンカイ</t>
    </rPh>
    <rPh sb="13" eb="14">
      <t>テキ</t>
    </rPh>
    <rPh sb="15" eb="16">
      <t>オコナ</t>
    </rPh>
    <rPh sb="28" eb="32">
      <t>ユウシュウスイリョウ</t>
    </rPh>
    <rPh sb="33" eb="35">
      <t>ジンコウ</t>
    </rPh>
    <rPh sb="35" eb="37">
      <t>ゲンショウ</t>
    </rPh>
    <rPh sb="37" eb="38">
      <t>トウ</t>
    </rPh>
    <rPh sb="42" eb="44">
      <t>ゲンショウ</t>
    </rPh>
    <rPh sb="44" eb="46">
      <t>ケイコウ</t>
    </rPh>
    <rPh sb="50" eb="52">
      <t>トウゴウ</t>
    </rPh>
    <rPh sb="53" eb="54">
      <t>トモナ</t>
    </rPh>
    <rPh sb="55" eb="57">
      <t>ケイヒ</t>
    </rPh>
    <rPh sb="58" eb="59">
      <t>オオ</t>
    </rPh>
    <rPh sb="61" eb="63">
      <t>フタン</t>
    </rPh>
    <rPh sb="69" eb="71">
      <t>ジョウキョウ</t>
    </rPh>
    <rPh sb="72" eb="73">
      <t>ナカ</t>
    </rPh>
    <rPh sb="75" eb="77">
      <t>シセツ</t>
    </rPh>
    <rPh sb="78" eb="80">
      <t>カンロ</t>
    </rPh>
    <rPh sb="81" eb="83">
      <t>ヒツヨウ</t>
    </rPh>
    <rPh sb="84" eb="86">
      <t>コウシン</t>
    </rPh>
    <rPh sb="86" eb="88">
      <t>コウジ</t>
    </rPh>
    <rPh sb="90" eb="92">
      <t>ヒガイ</t>
    </rPh>
    <rPh sb="93" eb="96">
      <t>サイショウゲン</t>
    </rPh>
    <rPh sb="104" eb="106">
      <t>サイガイ</t>
    </rPh>
    <rPh sb="121" eb="123">
      <t>ケンゼン</t>
    </rPh>
    <rPh sb="124" eb="126">
      <t>アンテイ</t>
    </rPh>
    <rPh sb="128" eb="130">
      <t>ザイセイ</t>
    </rPh>
    <rPh sb="130" eb="132">
      <t>ウンエイ</t>
    </rPh>
    <rPh sb="133" eb="135">
      <t>ヒツヨウ</t>
    </rPh>
    <rPh sb="139" eb="141">
      <t>コンゴ</t>
    </rPh>
    <rPh sb="143" eb="145">
      <t>キュウスイ</t>
    </rPh>
    <rPh sb="145" eb="147">
      <t>シュウエキ</t>
    </rPh>
    <rPh sb="147" eb="149">
      <t>イガイ</t>
    </rPh>
    <rPh sb="150" eb="152">
      <t>シュウニュウ</t>
    </rPh>
    <rPh sb="155" eb="157">
      <t>イッパン</t>
    </rPh>
    <rPh sb="157" eb="159">
      <t>カイケイ</t>
    </rPh>
    <rPh sb="159" eb="161">
      <t>クリイレ</t>
    </rPh>
    <rPh sb="161" eb="162">
      <t>キン</t>
    </rPh>
    <rPh sb="163" eb="165">
      <t>コッコ</t>
    </rPh>
    <rPh sb="165" eb="168">
      <t>ホジョキン</t>
    </rPh>
    <rPh sb="168" eb="169">
      <t>トウ</t>
    </rPh>
    <rPh sb="170" eb="172">
      <t>ザイセイ</t>
    </rPh>
    <rPh sb="172" eb="174">
      <t>シエン</t>
    </rPh>
    <rPh sb="175" eb="177">
      <t>ケントウ</t>
    </rPh>
    <rPh sb="178" eb="180">
      <t>ケイヒ</t>
    </rPh>
    <rPh sb="181" eb="183">
      <t>サクゲン</t>
    </rPh>
    <rPh sb="184" eb="186">
      <t>ジッコウ</t>
    </rPh>
    <phoneticPr fontId="4"/>
  </si>
  <si>
    <r>
      <t>　管路経年化率は、全国平均値より低い数値となった。法定耐用年数で更新していくのではなく、更新時期を延ばし、資産の劣化状況や重要度によって判断して施設を延命化して利用している</t>
    </r>
    <r>
      <rPr>
        <sz val="11"/>
        <rFont val="ＭＳ ゴシック"/>
        <family val="3"/>
        <charset val="128"/>
      </rPr>
      <t>。老朽管更新については、「管路耐震化更新計画」を策定し、国の交付金を利用して、４０年以上経過した管路を中心に、耐震化更新工事を実施しているところである。</t>
    </r>
    <rPh sb="1" eb="3">
      <t>カンロ</t>
    </rPh>
    <rPh sb="3" eb="6">
      <t>ケイネンカ</t>
    </rPh>
    <rPh sb="6" eb="7">
      <t>リツ</t>
    </rPh>
    <rPh sb="9" eb="11">
      <t>ゼンコク</t>
    </rPh>
    <rPh sb="11" eb="14">
      <t>ヘイキンチ</t>
    </rPh>
    <rPh sb="16" eb="17">
      <t>ヒク</t>
    </rPh>
    <rPh sb="18" eb="20">
      <t>スウチ</t>
    </rPh>
    <rPh sb="25" eb="27">
      <t>ホウテイ</t>
    </rPh>
    <rPh sb="27" eb="31">
      <t>タイヨウネンスウ</t>
    </rPh>
    <rPh sb="32" eb="34">
      <t>コウシン</t>
    </rPh>
    <rPh sb="44" eb="46">
      <t>コウシン</t>
    </rPh>
    <rPh sb="46" eb="48">
      <t>ジキ</t>
    </rPh>
    <rPh sb="49" eb="50">
      <t>ノ</t>
    </rPh>
    <rPh sb="53" eb="55">
      <t>シサン</t>
    </rPh>
    <rPh sb="56" eb="58">
      <t>レッカ</t>
    </rPh>
    <rPh sb="58" eb="60">
      <t>ジョウキョウ</t>
    </rPh>
    <rPh sb="61" eb="64">
      <t>ジュウヨウド</t>
    </rPh>
    <rPh sb="68" eb="70">
      <t>ハンダン</t>
    </rPh>
    <rPh sb="87" eb="89">
      <t>ロウキュウ</t>
    </rPh>
    <rPh sb="89" eb="90">
      <t>カン</t>
    </rPh>
    <rPh sb="90" eb="92">
      <t>コウシン</t>
    </rPh>
    <rPh sb="99" eb="101">
      <t>カンロ</t>
    </rPh>
    <rPh sb="101" eb="104">
      <t>タイシンカ</t>
    </rPh>
    <rPh sb="104" eb="106">
      <t>コウシン</t>
    </rPh>
    <rPh sb="106" eb="108">
      <t>ケイカク</t>
    </rPh>
    <rPh sb="110" eb="112">
      <t>サクテイ</t>
    </rPh>
    <rPh sb="114" eb="115">
      <t>クニ</t>
    </rPh>
    <rPh sb="116" eb="118">
      <t>コウフ</t>
    </rPh>
    <rPh sb="118" eb="119">
      <t>キン</t>
    </rPh>
    <rPh sb="120" eb="122">
      <t>リヨウ</t>
    </rPh>
    <rPh sb="127" eb="128">
      <t>ネン</t>
    </rPh>
    <rPh sb="128" eb="130">
      <t>イジョウ</t>
    </rPh>
    <rPh sb="130" eb="132">
      <t>ケイカ</t>
    </rPh>
    <rPh sb="134" eb="136">
      <t>カンロ</t>
    </rPh>
    <rPh sb="137" eb="139">
      <t>チュウシン</t>
    </rPh>
    <rPh sb="141" eb="144">
      <t>タイシンカ</t>
    </rPh>
    <rPh sb="144" eb="146">
      <t>コウシン</t>
    </rPh>
    <rPh sb="146" eb="148">
      <t>コウジ</t>
    </rPh>
    <rPh sb="149" eb="151">
      <t>ジッシ</t>
    </rPh>
    <phoneticPr fontId="4"/>
  </si>
  <si>
    <r>
      <t>・経営の健全性
　平成29年度から簡易水道事業と統合をした。経常収支比率は、100％以下となり単年度赤字となり、簡易水道事業に伴う経費が経営を圧迫している結果となった。
　</t>
    </r>
    <r>
      <rPr>
        <sz val="11"/>
        <color rgb="FFFF0000"/>
        <rFont val="ＭＳ ゴシック"/>
        <family val="3"/>
        <charset val="128"/>
      </rPr>
      <t xml:space="preserve">企業債残高対給水収益比率が昨年度と比べ、２倍の比率となったが、簡易水道事業の企業債残高が多く、その割には、給水収益が上がらない状況であるためであるが、この傾向は今後も続くものと考える。必要な施設整備を進めつつも、給水収益が増加する取り組みを検討しなければならない。
</t>
    </r>
    <r>
      <rPr>
        <sz val="11"/>
        <color theme="1"/>
        <rFont val="ＭＳ ゴシック"/>
        <family val="3"/>
        <charset val="128"/>
      </rPr>
      <t xml:space="preserve">
・効率性
　簡易水道事業と統合により、前年度と比べると、料金回収率は落ち込み、給水原価は大幅に高くなった。水道料金は平成29年度から３年間で段階的に引き上げをしている状況であるため、改善はしていくと考えられるが、更に経費削減に努めていかなければならないと考える。</t>
    </r>
    <rPh sb="1" eb="3">
      <t>ケイエイ</t>
    </rPh>
    <rPh sb="4" eb="7">
      <t>ケンゼンセイ</t>
    </rPh>
    <rPh sb="9" eb="11">
      <t>ヘイセイ</t>
    </rPh>
    <rPh sb="13" eb="15">
      <t>ネンド</t>
    </rPh>
    <rPh sb="17" eb="19">
      <t>カンイ</t>
    </rPh>
    <rPh sb="19" eb="21">
      <t>スイドウ</t>
    </rPh>
    <rPh sb="21" eb="23">
      <t>ジギョウ</t>
    </rPh>
    <rPh sb="24" eb="26">
      <t>トウゴウ</t>
    </rPh>
    <rPh sb="30" eb="32">
      <t>ケイジョウ</t>
    </rPh>
    <rPh sb="32" eb="34">
      <t>シュウシ</t>
    </rPh>
    <rPh sb="34" eb="36">
      <t>ヒリツ</t>
    </rPh>
    <rPh sb="42" eb="44">
      <t>イカ</t>
    </rPh>
    <rPh sb="47" eb="50">
      <t>タンネンド</t>
    </rPh>
    <rPh sb="50" eb="52">
      <t>アカジ</t>
    </rPh>
    <rPh sb="56" eb="58">
      <t>カンイ</t>
    </rPh>
    <rPh sb="58" eb="60">
      <t>スイドウ</t>
    </rPh>
    <rPh sb="60" eb="62">
      <t>ジギョウ</t>
    </rPh>
    <rPh sb="63" eb="64">
      <t>トモナ</t>
    </rPh>
    <rPh sb="65" eb="67">
      <t>ケイヒ</t>
    </rPh>
    <rPh sb="68" eb="70">
      <t>ケイエイ</t>
    </rPh>
    <rPh sb="71" eb="73">
      <t>アッパク</t>
    </rPh>
    <rPh sb="77" eb="79">
      <t>ケッカ</t>
    </rPh>
    <rPh sb="86" eb="88">
      <t>キギョウ</t>
    </rPh>
    <rPh sb="88" eb="89">
      <t>サイ</t>
    </rPh>
    <rPh sb="89" eb="91">
      <t>ザンダカ</t>
    </rPh>
    <rPh sb="91" eb="92">
      <t>タイ</t>
    </rPh>
    <rPh sb="92" eb="94">
      <t>キュウスイ</t>
    </rPh>
    <rPh sb="94" eb="96">
      <t>シュウエキ</t>
    </rPh>
    <rPh sb="96" eb="98">
      <t>ヒリツ</t>
    </rPh>
    <rPh sb="99" eb="102">
      <t>サクネンド</t>
    </rPh>
    <rPh sb="103" eb="104">
      <t>クラ</t>
    </rPh>
    <rPh sb="107" eb="108">
      <t>バイ</t>
    </rPh>
    <rPh sb="109" eb="111">
      <t>ヒリツ</t>
    </rPh>
    <rPh sb="117" eb="119">
      <t>カンイ</t>
    </rPh>
    <rPh sb="119" eb="121">
      <t>スイドウ</t>
    </rPh>
    <rPh sb="121" eb="123">
      <t>ジギョウ</t>
    </rPh>
    <rPh sb="124" eb="126">
      <t>キギョウ</t>
    </rPh>
    <rPh sb="126" eb="127">
      <t>サイ</t>
    </rPh>
    <rPh sb="127" eb="129">
      <t>ザンダカ</t>
    </rPh>
    <rPh sb="130" eb="131">
      <t>オオ</t>
    </rPh>
    <rPh sb="135" eb="136">
      <t>ワリ</t>
    </rPh>
    <rPh sb="139" eb="141">
      <t>キュウスイ</t>
    </rPh>
    <rPh sb="141" eb="143">
      <t>シュウエキ</t>
    </rPh>
    <rPh sb="144" eb="145">
      <t>ア</t>
    </rPh>
    <rPh sb="149" eb="151">
      <t>ジョウキョウ</t>
    </rPh>
    <rPh sb="163" eb="165">
      <t>ケイコウ</t>
    </rPh>
    <rPh sb="166" eb="168">
      <t>コンゴ</t>
    </rPh>
    <rPh sb="169" eb="170">
      <t>ツヅ</t>
    </rPh>
    <rPh sb="174" eb="175">
      <t>カンガ</t>
    </rPh>
    <rPh sb="178" eb="180">
      <t>ヒツヨウ</t>
    </rPh>
    <rPh sb="181" eb="183">
      <t>シセツ</t>
    </rPh>
    <rPh sb="183" eb="185">
      <t>セイビ</t>
    </rPh>
    <rPh sb="186" eb="187">
      <t>スス</t>
    </rPh>
    <rPh sb="192" eb="194">
      <t>キュウスイ</t>
    </rPh>
    <rPh sb="194" eb="196">
      <t>シュウエキ</t>
    </rPh>
    <rPh sb="197" eb="199">
      <t>ゾウカ</t>
    </rPh>
    <rPh sb="201" eb="202">
      <t>ト</t>
    </rPh>
    <rPh sb="203" eb="204">
      <t>ク</t>
    </rPh>
    <rPh sb="206" eb="208">
      <t>ケントウ</t>
    </rPh>
    <rPh sb="221" eb="224">
      <t>コウリツセイ</t>
    </rPh>
    <rPh sb="226" eb="228">
      <t>カンイ</t>
    </rPh>
    <rPh sb="228" eb="230">
      <t>スイドウ</t>
    </rPh>
    <rPh sb="230" eb="232">
      <t>ジギョウ</t>
    </rPh>
    <rPh sb="233" eb="235">
      <t>トウゴウ</t>
    </rPh>
    <rPh sb="239" eb="242">
      <t>ゼンネンド</t>
    </rPh>
    <rPh sb="243" eb="244">
      <t>クラ</t>
    </rPh>
    <rPh sb="248" eb="250">
      <t>リョウキン</t>
    </rPh>
    <rPh sb="250" eb="252">
      <t>カイシュウ</t>
    </rPh>
    <rPh sb="252" eb="253">
      <t>リツ</t>
    </rPh>
    <rPh sb="254" eb="255">
      <t>オ</t>
    </rPh>
    <rPh sb="256" eb="257">
      <t>コ</t>
    </rPh>
    <rPh sb="259" eb="261">
      <t>キュウスイ</t>
    </rPh>
    <rPh sb="261" eb="263">
      <t>ゲンカ</t>
    </rPh>
    <rPh sb="264" eb="266">
      <t>オオハバ</t>
    </rPh>
    <rPh sb="267" eb="268">
      <t>タカ</t>
    </rPh>
    <rPh sb="273" eb="275">
      <t>スイドウ</t>
    </rPh>
    <rPh sb="275" eb="277">
      <t>リョウキン</t>
    </rPh>
    <rPh sb="278" eb="280">
      <t>ヘイセイ</t>
    </rPh>
    <rPh sb="282" eb="284">
      <t>ネンド</t>
    </rPh>
    <rPh sb="287" eb="289">
      <t>ネンカン</t>
    </rPh>
    <rPh sb="290" eb="293">
      <t>ダンカイテキ</t>
    </rPh>
    <rPh sb="294" eb="295">
      <t>ヒ</t>
    </rPh>
    <rPh sb="296" eb="297">
      <t>ア</t>
    </rPh>
    <rPh sb="303" eb="305">
      <t>ジョウキョウ</t>
    </rPh>
    <rPh sb="311" eb="313">
      <t>カイゼン</t>
    </rPh>
    <rPh sb="319" eb="320">
      <t>カンガ</t>
    </rPh>
    <rPh sb="326" eb="327">
      <t>サラ</t>
    </rPh>
    <rPh sb="328" eb="330">
      <t>ケイヒ</t>
    </rPh>
    <rPh sb="330" eb="332">
      <t>サクゲン</t>
    </rPh>
    <rPh sb="333" eb="334">
      <t>ツト</t>
    </rPh>
    <rPh sb="347" eb="34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</si>
</sst>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0.76</c:v>
                </c:pt>
                <c:pt idx="2">
                  <c:v>0.5</c:v>
                </c:pt>
                <c:pt idx="3">
                  <c:v>0.5</c:v>
                </c:pt>
                <c:pt idx="4">
                  <c:v>0.66</c:v>
                </c:pt>
              </c:numCache>
            </c:numRef>
          </c:val>
          <c:extLst xmlns:c16r2="http://schemas.microsoft.com/office/drawing/2015/06/chart">
            <c:ext xmlns:c16="http://schemas.microsoft.com/office/drawing/2014/chart" uri="{C3380CC4-5D6E-409C-BE32-E72D297353CC}">
              <c16:uniqueId val="{00000000-C0B8-4659-9B78-8B936CD069FE}"/>
            </c:ext>
          </c:extLst>
        </c:ser>
        <c:dLbls>
          <c:showLegendKey val="0"/>
          <c:showVal val="0"/>
          <c:showCatName val="0"/>
          <c:showSerName val="0"/>
          <c:showPercent val="0"/>
          <c:showBubbleSize val="0"/>
        </c:dLbls>
        <c:gapWidth val="150"/>
        <c:axId val="220030088"/>
        <c:axId val="22003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C0B8-4659-9B78-8B936CD069FE}"/>
            </c:ext>
          </c:extLst>
        </c:ser>
        <c:dLbls>
          <c:showLegendKey val="0"/>
          <c:showVal val="0"/>
          <c:showCatName val="0"/>
          <c:showSerName val="0"/>
          <c:showPercent val="0"/>
          <c:showBubbleSize val="0"/>
        </c:dLbls>
        <c:marker val="1"/>
        <c:smooth val="0"/>
        <c:axId val="220030088"/>
        <c:axId val="220030472"/>
      </c:lineChart>
      <c:dateAx>
        <c:axId val="220030088"/>
        <c:scaling>
          <c:orientation val="minMax"/>
        </c:scaling>
        <c:delete val="1"/>
        <c:axPos val="b"/>
        <c:numFmt formatCode="ge" sourceLinked="1"/>
        <c:majorTickMark val="none"/>
        <c:minorTickMark val="none"/>
        <c:tickLblPos val="none"/>
        <c:crossAx val="220030472"/>
        <c:crosses val="autoZero"/>
        <c:auto val="1"/>
        <c:lblOffset val="100"/>
        <c:baseTimeUnit val="years"/>
      </c:dateAx>
      <c:valAx>
        <c:axId val="22003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3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52.8</c:v>
                </c:pt>
                <c:pt idx="1">
                  <c:v>52.71</c:v>
                </c:pt>
                <c:pt idx="2">
                  <c:v>52.46</c:v>
                </c:pt>
                <c:pt idx="3">
                  <c:v>52.56</c:v>
                </c:pt>
                <c:pt idx="4">
                  <c:v>74.349999999999994</c:v>
                </c:pt>
              </c:numCache>
            </c:numRef>
          </c:val>
          <c:extLst xmlns:c16r2="http://schemas.microsoft.com/office/drawing/2015/06/chart">
            <c:ext xmlns:c16="http://schemas.microsoft.com/office/drawing/2014/chart" uri="{C3380CC4-5D6E-409C-BE32-E72D297353CC}">
              <c16:uniqueId val="{00000000-34E4-4962-A4C0-00599A3F2B2C}"/>
            </c:ext>
          </c:extLst>
        </c:ser>
        <c:dLbls>
          <c:showLegendKey val="0"/>
          <c:showVal val="0"/>
          <c:showCatName val="0"/>
          <c:showSerName val="0"/>
          <c:showPercent val="0"/>
          <c:showBubbleSize val="0"/>
        </c:dLbls>
        <c:gapWidth val="150"/>
        <c:axId val="220909712"/>
        <c:axId val="22091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4E4-4962-A4C0-00599A3F2B2C}"/>
            </c:ext>
          </c:extLst>
        </c:ser>
        <c:dLbls>
          <c:showLegendKey val="0"/>
          <c:showVal val="0"/>
          <c:showCatName val="0"/>
          <c:showSerName val="0"/>
          <c:showPercent val="0"/>
          <c:showBubbleSize val="0"/>
        </c:dLbls>
        <c:marker val="1"/>
        <c:smooth val="0"/>
        <c:axId val="220909712"/>
        <c:axId val="220910104"/>
      </c:lineChart>
      <c:dateAx>
        <c:axId val="220909712"/>
        <c:scaling>
          <c:orientation val="minMax"/>
        </c:scaling>
        <c:delete val="1"/>
        <c:axPos val="b"/>
        <c:numFmt formatCode="ge" sourceLinked="1"/>
        <c:majorTickMark val="none"/>
        <c:minorTickMark val="none"/>
        <c:tickLblPos val="none"/>
        <c:crossAx val="220910104"/>
        <c:crosses val="autoZero"/>
        <c:auto val="1"/>
        <c:lblOffset val="100"/>
        <c:baseTimeUnit val="years"/>
      </c:dateAx>
      <c:valAx>
        <c:axId val="2209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86.47</c:v>
                </c:pt>
                <c:pt idx="1">
                  <c:v>86.6</c:v>
                </c:pt>
                <c:pt idx="2">
                  <c:v>87.42</c:v>
                </c:pt>
                <c:pt idx="3">
                  <c:v>86.3</c:v>
                </c:pt>
                <c:pt idx="4">
                  <c:v>87.53</c:v>
                </c:pt>
              </c:numCache>
            </c:numRef>
          </c:val>
          <c:extLst xmlns:c16r2="http://schemas.microsoft.com/office/drawing/2015/06/chart">
            <c:ext xmlns:c16="http://schemas.microsoft.com/office/drawing/2014/chart" uri="{C3380CC4-5D6E-409C-BE32-E72D297353CC}">
              <c16:uniqueId val="{00000000-C2F8-4365-9375-4ADD4E405798}"/>
            </c:ext>
          </c:extLst>
        </c:ser>
        <c:dLbls>
          <c:showLegendKey val="0"/>
          <c:showVal val="0"/>
          <c:showCatName val="0"/>
          <c:showSerName val="0"/>
          <c:showPercent val="0"/>
          <c:showBubbleSize val="0"/>
        </c:dLbls>
        <c:gapWidth val="150"/>
        <c:axId val="221036424"/>
        <c:axId val="22103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C2F8-4365-9375-4ADD4E405798}"/>
            </c:ext>
          </c:extLst>
        </c:ser>
        <c:dLbls>
          <c:showLegendKey val="0"/>
          <c:showVal val="0"/>
          <c:showCatName val="0"/>
          <c:showSerName val="0"/>
          <c:showPercent val="0"/>
          <c:showBubbleSize val="0"/>
        </c:dLbls>
        <c:marker val="1"/>
        <c:smooth val="0"/>
        <c:axId val="221036424"/>
        <c:axId val="221036816"/>
      </c:lineChart>
      <c:dateAx>
        <c:axId val="221036424"/>
        <c:scaling>
          <c:orientation val="minMax"/>
        </c:scaling>
        <c:delete val="1"/>
        <c:axPos val="b"/>
        <c:numFmt formatCode="ge" sourceLinked="1"/>
        <c:majorTickMark val="none"/>
        <c:minorTickMark val="none"/>
        <c:tickLblPos val="none"/>
        <c:crossAx val="221036816"/>
        <c:crosses val="autoZero"/>
        <c:auto val="1"/>
        <c:lblOffset val="100"/>
        <c:baseTimeUnit val="years"/>
      </c:dateAx>
      <c:valAx>
        <c:axId val="22103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3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c:v>
                </c:pt>
                <c:pt idx="1">
                  <c:v>116</c:v>
                </c:pt>
                <c:pt idx="2">
                  <c:v>111.43</c:v>
                </c:pt>
                <c:pt idx="3">
                  <c:v>107.1</c:v>
                </c:pt>
                <c:pt idx="4">
                  <c:v>97.4</c:v>
                </c:pt>
              </c:numCache>
            </c:numRef>
          </c:val>
          <c:extLst xmlns:c16r2="http://schemas.microsoft.com/office/drawing/2015/06/chart">
            <c:ext xmlns:c16="http://schemas.microsoft.com/office/drawing/2014/chart" uri="{C3380CC4-5D6E-409C-BE32-E72D297353CC}">
              <c16:uniqueId val="{00000000-83B3-4234-B5AA-663AC2D12E63}"/>
            </c:ext>
          </c:extLst>
        </c:ser>
        <c:dLbls>
          <c:showLegendKey val="0"/>
          <c:showVal val="0"/>
          <c:showCatName val="0"/>
          <c:showSerName val="0"/>
          <c:showPercent val="0"/>
          <c:showBubbleSize val="0"/>
        </c:dLbls>
        <c:gapWidth val="150"/>
        <c:axId val="220503856"/>
        <c:axId val="2205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83B3-4234-B5AA-663AC2D12E63}"/>
            </c:ext>
          </c:extLst>
        </c:ser>
        <c:dLbls>
          <c:showLegendKey val="0"/>
          <c:showVal val="0"/>
          <c:showCatName val="0"/>
          <c:showSerName val="0"/>
          <c:showPercent val="0"/>
          <c:showBubbleSize val="0"/>
        </c:dLbls>
        <c:marker val="1"/>
        <c:smooth val="0"/>
        <c:axId val="220503856"/>
        <c:axId val="220504240"/>
      </c:lineChart>
      <c:dateAx>
        <c:axId val="220503856"/>
        <c:scaling>
          <c:orientation val="minMax"/>
        </c:scaling>
        <c:delete val="1"/>
        <c:axPos val="b"/>
        <c:numFmt formatCode="ge" sourceLinked="1"/>
        <c:majorTickMark val="none"/>
        <c:minorTickMark val="none"/>
        <c:tickLblPos val="none"/>
        <c:crossAx val="220504240"/>
        <c:crosses val="autoZero"/>
        <c:auto val="1"/>
        <c:lblOffset val="100"/>
        <c:baseTimeUnit val="years"/>
      </c:dateAx>
      <c:valAx>
        <c:axId val="22050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50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39.72</c:v>
                </c:pt>
                <c:pt idx="1">
                  <c:v>47.88</c:v>
                </c:pt>
                <c:pt idx="2">
                  <c:v>49.54</c:v>
                </c:pt>
                <c:pt idx="3">
                  <c:v>48.09</c:v>
                </c:pt>
                <c:pt idx="4">
                  <c:v>47.44</c:v>
                </c:pt>
              </c:numCache>
            </c:numRef>
          </c:val>
          <c:extLst xmlns:c16r2="http://schemas.microsoft.com/office/drawing/2015/06/chart">
            <c:ext xmlns:c16="http://schemas.microsoft.com/office/drawing/2014/chart" uri="{C3380CC4-5D6E-409C-BE32-E72D297353CC}">
              <c16:uniqueId val="{00000000-73D0-4665-8FA9-85D26CBCDEEE}"/>
            </c:ext>
          </c:extLst>
        </c:ser>
        <c:dLbls>
          <c:showLegendKey val="0"/>
          <c:showVal val="0"/>
          <c:showCatName val="0"/>
          <c:showSerName val="0"/>
          <c:showPercent val="0"/>
          <c:showBubbleSize val="0"/>
        </c:dLbls>
        <c:gapWidth val="150"/>
        <c:axId val="220549560"/>
        <c:axId val="2205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73D0-4665-8FA9-85D26CBCDEEE}"/>
            </c:ext>
          </c:extLst>
        </c:ser>
        <c:dLbls>
          <c:showLegendKey val="0"/>
          <c:showVal val="0"/>
          <c:showCatName val="0"/>
          <c:showSerName val="0"/>
          <c:showPercent val="0"/>
          <c:showBubbleSize val="0"/>
        </c:dLbls>
        <c:marker val="1"/>
        <c:smooth val="0"/>
        <c:axId val="220549560"/>
        <c:axId val="220555064"/>
      </c:lineChart>
      <c:dateAx>
        <c:axId val="220549560"/>
        <c:scaling>
          <c:orientation val="minMax"/>
        </c:scaling>
        <c:delete val="1"/>
        <c:axPos val="b"/>
        <c:numFmt formatCode="ge" sourceLinked="1"/>
        <c:majorTickMark val="none"/>
        <c:minorTickMark val="none"/>
        <c:tickLblPos val="none"/>
        <c:crossAx val="220555064"/>
        <c:crosses val="autoZero"/>
        <c:auto val="1"/>
        <c:lblOffset val="100"/>
        <c:baseTimeUnit val="years"/>
      </c:dateAx>
      <c:valAx>
        <c:axId val="2205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16.170000000000002</c:v>
                </c:pt>
                <c:pt idx="1">
                  <c:v>16.18</c:v>
                </c:pt>
                <c:pt idx="2">
                  <c:v>10.4</c:v>
                </c:pt>
                <c:pt idx="3">
                  <c:v>16.57</c:v>
                </c:pt>
                <c:pt idx="4">
                  <c:v>8.98</c:v>
                </c:pt>
              </c:numCache>
            </c:numRef>
          </c:val>
          <c:extLst xmlns:c16r2="http://schemas.microsoft.com/office/drawing/2015/06/chart">
            <c:ext xmlns:c16="http://schemas.microsoft.com/office/drawing/2014/chart" uri="{C3380CC4-5D6E-409C-BE32-E72D297353CC}">
              <c16:uniqueId val="{00000000-8992-484E-BE5F-08EF8F6DD33C}"/>
            </c:ext>
          </c:extLst>
        </c:ser>
        <c:dLbls>
          <c:showLegendKey val="0"/>
          <c:showVal val="0"/>
          <c:showCatName val="0"/>
          <c:showSerName val="0"/>
          <c:showPercent val="0"/>
          <c:showBubbleSize val="0"/>
        </c:dLbls>
        <c:gapWidth val="150"/>
        <c:axId val="220617488"/>
        <c:axId val="21940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8992-484E-BE5F-08EF8F6DD33C}"/>
            </c:ext>
          </c:extLst>
        </c:ser>
        <c:dLbls>
          <c:showLegendKey val="0"/>
          <c:showVal val="0"/>
          <c:showCatName val="0"/>
          <c:showSerName val="0"/>
          <c:showPercent val="0"/>
          <c:showBubbleSize val="0"/>
        </c:dLbls>
        <c:marker val="1"/>
        <c:smooth val="0"/>
        <c:axId val="220617488"/>
        <c:axId val="219401352"/>
      </c:lineChart>
      <c:dateAx>
        <c:axId val="220617488"/>
        <c:scaling>
          <c:orientation val="minMax"/>
        </c:scaling>
        <c:delete val="1"/>
        <c:axPos val="b"/>
        <c:numFmt formatCode="ge" sourceLinked="1"/>
        <c:majorTickMark val="none"/>
        <c:minorTickMark val="none"/>
        <c:tickLblPos val="none"/>
        <c:crossAx val="219401352"/>
        <c:crosses val="autoZero"/>
        <c:auto val="1"/>
        <c:lblOffset val="100"/>
        <c:baseTimeUnit val="years"/>
      </c:dateAx>
      <c:valAx>
        <c:axId val="2194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1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AE3-A1AA-4E8226E8CFF9}"/>
            </c:ext>
          </c:extLst>
        </c:ser>
        <c:dLbls>
          <c:showLegendKey val="0"/>
          <c:showVal val="0"/>
          <c:showCatName val="0"/>
          <c:showSerName val="0"/>
          <c:showPercent val="0"/>
          <c:showBubbleSize val="0"/>
        </c:dLbls>
        <c:gapWidth val="150"/>
        <c:axId val="219403704"/>
        <c:axId val="219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EF3-4AE3-A1AA-4E8226E8CFF9}"/>
            </c:ext>
          </c:extLst>
        </c:ser>
        <c:dLbls>
          <c:showLegendKey val="0"/>
          <c:showVal val="0"/>
          <c:showCatName val="0"/>
          <c:showSerName val="0"/>
          <c:showPercent val="0"/>
          <c:showBubbleSize val="0"/>
        </c:dLbls>
        <c:marker val="1"/>
        <c:smooth val="0"/>
        <c:axId val="219403704"/>
        <c:axId val="219404096"/>
      </c:lineChart>
      <c:dateAx>
        <c:axId val="219403704"/>
        <c:scaling>
          <c:orientation val="minMax"/>
        </c:scaling>
        <c:delete val="1"/>
        <c:axPos val="b"/>
        <c:numFmt formatCode="ge" sourceLinked="1"/>
        <c:majorTickMark val="none"/>
        <c:minorTickMark val="none"/>
        <c:tickLblPos val="none"/>
        <c:crossAx val="219404096"/>
        <c:crosses val="autoZero"/>
        <c:auto val="1"/>
        <c:lblOffset val="100"/>
        <c:baseTimeUnit val="years"/>
      </c:dateAx>
      <c:valAx>
        <c:axId val="21940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599.88</c:v>
                </c:pt>
                <c:pt idx="1">
                  <c:v>160.21</c:v>
                </c:pt>
                <c:pt idx="2">
                  <c:v>177.8</c:v>
                </c:pt>
                <c:pt idx="3">
                  <c:v>290.76</c:v>
                </c:pt>
                <c:pt idx="4">
                  <c:v>165.37</c:v>
                </c:pt>
              </c:numCache>
            </c:numRef>
          </c:val>
          <c:extLst xmlns:c16r2="http://schemas.microsoft.com/office/drawing/2015/06/chart">
            <c:ext xmlns:c16="http://schemas.microsoft.com/office/drawing/2014/chart" uri="{C3380CC4-5D6E-409C-BE32-E72D297353CC}">
              <c16:uniqueId val="{00000000-B41B-4E1A-8CA0-960D11982DDD}"/>
            </c:ext>
          </c:extLst>
        </c:ser>
        <c:dLbls>
          <c:showLegendKey val="0"/>
          <c:showVal val="0"/>
          <c:showCatName val="0"/>
          <c:showSerName val="0"/>
          <c:showPercent val="0"/>
          <c:showBubbleSize val="0"/>
        </c:dLbls>
        <c:gapWidth val="150"/>
        <c:axId val="220690904"/>
        <c:axId val="2206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B41B-4E1A-8CA0-960D11982DDD}"/>
            </c:ext>
          </c:extLst>
        </c:ser>
        <c:dLbls>
          <c:showLegendKey val="0"/>
          <c:showVal val="0"/>
          <c:showCatName val="0"/>
          <c:showSerName val="0"/>
          <c:showPercent val="0"/>
          <c:showBubbleSize val="0"/>
        </c:dLbls>
        <c:marker val="1"/>
        <c:smooth val="0"/>
        <c:axId val="220690904"/>
        <c:axId val="220691296"/>
      </c:lineChart>
      <c:dateAx>
        <c:axId val="220690904"/>
        <c:scaling>
          <c:orientation val="minMax"/>
        </c:scaling>
        <c:delete val="1"/>
        <c:axPos val="b"/>
        <c:numFmt formatCode="ge" sourceLinked="1"/>
        <c:majorTickMark val="none"/>
        <c:minorTickMark val="none"/>
        <c:tickLblPos val="none"/>
        <c:crossAx val="220691296"/>
        <c:crosses val="autoZero"/>
        <c:auto val="1"/>
        <c:lblOffset val="100"/>
        <c:baseTimeUnit val="years"/>
      </c:dateAx>
      <c:valAx>
        <c:axId val="22069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9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433.77</c:v>
                </c:pt>
                <c:pt idx="1">
                  <c:v>412.48</c:v>
                </c:pt>
                <c:pt idx="2">
                  <c:v>402.32</c:v>
                </c:pt>
                <c:pt idx="3">
                  <c:v>408.29</c:v>
                </c:pt>
                <c:pt idx="4">
                  <c:v>856.22</c:v>
                </c:pt>
              </c:numCache>
            </c:numRef>
          </c:val>
          <c:extLst xmlns:c16r2="http://schemas.microsoft.com/office/drawing/2015/06/chart">
            <c:ext xmlns:c16="http://schemas.microsoft.com/office/drawing/2014/chart" uri="{C3380CC4-5D6E-409C-BE32-E72D297353CC}">
              <c16:uniqueId val="{00000000-1E4D-4D24-B659-E0A289476BFC}"/>
            </c:ext>
          </c:extLst>
        </c:ser>
        <c:dLbls>
          <c:showLegendKey val="0"/>
          <c:showVal val="0"/>
          <c:showCatName val="0"/>
          <c:showSerName val="0"/>
          <c:showPercent val="0"/>
          <c:showBubbleSize val="0"/>
        </c:dLbls>
        <c:gapWidth val="150"/>
        <c:axId val="220690120"/>
        <c:axId val="2206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E4D-4D24-B659-E0A289476BFC}"/>
            </c:ext>
          </c:extLst>
        </c:ser>
        <c:dLbls>
          <c:showLegendKey val="0"/>
          <c:showVal val="0"/>
          <c:showCatName val="0"/>
          <c:showSerName val="0"/>
          <c:showPercent val="0"/>
          <c:showBubbleSize val="0"/>
        </c:dLbls>
        <c:marker val="1"/>
        <c:smooth val="0"/>
        <c:axId val="220690120"/>
        <c:axId val="220689728"/>
      </c:lineChart>
      <c:dateAx>
        <c:axId val="220690120"/>
        <c:scaling>
          <c:orientation val="minMax"/>
        </c:scaling>
        <c:delete val="1"/>
        <c:axPos val="b"/>
        <c:numFmt formatCode="ge" sourceLinked="1"/>
        <c:majorTickMark val="none"/>
        <c:minorTickMark val="none"/>
        <c:tickLblPos val="none"/>
        <c:crossAx val="220689728"/>
        <c:crosses val="autoZero"/>
        <c:auto val="1"/>
        <c:lblOffset val="100"/>
        <c:baseTimeUnit val="years"/>
      </c:dateAx>
      <c:valAx>
        <c:axId val="22068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9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106.15</c:v>
                </c:pt>
                <c:pt idx="1">
                  <c:v>110.55</c:v>
                </c:pt>
                <c:pt idx="2">
                  <c:v>106.36</c:v>
                </c:pt>
                <c:pt idx="3">
                  <c:v>100.8</c:v>
                </c:pt>
                <c:pt idx="4">
                  <c:v>79.12</c:v>
                </c:pt>
              </c:numCache>
            </c:numRef>
          </c:val>
          <c:extLst xmlns:c16r2="http://schemas.microsoft.com/office/drawing/2015/06/chart">
            <c:ext xmlns:c16="http://schemas.microsoft.com/office/drawing/2014/chart" uri="{C3380CC4-5D6E-409C-BE32-E72D297353CC}">
              <c16:uniqueId val="{00000000-9827-41BF-A15A-02D790128329}"/>
            </c:ext>
          </c:extLst>
        </c:ser>
        <c:dLbls>
          <c:showLegendKey val="0"/>
          <c:showVal val="0"/>
          <c:showCatName val="0"/>
          <c:showSerName val="0"/>
          <c:showPercent val="0"/>
          <c:showBubbleSize val="0"/>
        </c:dLbls>
        <c:gapWidth val="150"/>
        <c:axId val="220690512"/>
        <c:axId val="2206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827-41BF-A15A-02D790128329}"/>
            </c:ext>
          </c:extLst>
        </c:ser>
        <c:dLbls>
          <c:showLegendKey val="0"/>
          <c:showVal val="0"/>
          <c:showCatName val="0"/>
          <c:showSerName val="0"/>
          <c:showPercent val="0"/>
          <c:showBubbleSize val="0"/>
        </c:dLbls>
        <c:marker val="1"/>
        <c:smooth val="0"/>
        <c:axId val="220690512"/>
        <c:axId val="220692472"/>
      </c:lineChart>
      <c:dateAx>
        <c:axId val="220690512"/>
        <c:scaling>
          <c:orientation val="minMax"/>
        </c:scaling>
        <c:delete val="1"/>
        <c:axPos val="b"/>
        <c:numFmt formatCode="ge" sourceLinked="1"/>
        <c:majorTickMark val="none"/>
        <c:minorTickMark val="none"/>
        <c:tickLblPos val="none"/>
        <c:crossAx val="220692472"/>
        <c:crosses val="autoZero"/>
        <c:auto val="1"/>
        <c:lblOffset val="100"/>
        <c:baseTimeUnit val="years"/>
      </c:dateAx>
      <c:valAx>
        <c:axId val="22069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9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146.72</c:v>
                </c:pt>
                <c:pt idx="1">
                  <c:v>141.63</c:v>
                </c:pt>
                <c:pt idx="2">
                  <c:v>145.80000000000001</c:v>
                </c:pt>
                <c:pt idx="3">
                  <c:v>156.9</c:v>
                </c:pt>
                <c:pt idx="4">
                  <c:v>211.62</c:v>
                </c:pt>
              </c:numCache>
            </c:numRef>
          </c:val>
          <c:extLst xmlns:c16r2="http://schemas.microsoft.com/office/drawing/2015/06/chart">
            <c:ext xmlns:c16="http://schemas.microsoft.com/office/drawing/2014/chart" uri="{C3380CC4-5D6E-409C-BE32-E72D297353CC}">
              <c16:uniqueId val="{00000000-C238-43B1-9C2D-63127C0F866E}"/>
            </c:ext>
          </c:extLst>
        </c:ser>
        <c:dLbls>
          <c:showLegendKey val="0"/>
          <c:showVal val="0"/>
          <c:showCatName val="0"/>
          <c:showSerName val="0"/>
          <c:showPercent val="0"/>
          <c:showBubbleSize val="0"/>
        </c:dLbls>
        <c:gapWidth val="150"/>
        <c:axId val="220908144"/>
        <c:axId val="22090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C238-43B1-9C2D-63127C0F866E}"/>
            </c:ext>
          </c:extLst>
        </c:ser>
        <c:dLbls>
          <c:showLegendKey val="0"/>
          <c:showVal val="0"/>
          <c:showCatName val="0"/>
          <c:showSerName val="0"/>
          <c:showPercent val="0"/>
          <c:showBubbleSize val="0"/>
        </c:dLbls>
        <c:marker val="1"/>
        <c:smooth val="0"/>
        <c:axId val="220908144"/>
        <c:axId val="220908536"/>
      </c:lineChart>
      <c:dateAx>
        <c:axId val="220908144"/>
        <c:scaling>
          <c:orientation val="minMax"/>
        </c:scaling>
        <c:delete val="1"/>
        <c:axPos val="b"/>
        <c:numFmt formatCode="ge" sourceLinked="1"/>
        <c:majorTickMark val="none"/>
        <c:minorTickMark val="none"/>
        <c:tickLblPos val="none"/>
        <c:crossAx val="220908536"/>
        <c:crosses val="autoZero"/>
        <c:auto val="1"/>
        <c:lblOffset val="100"/>
        <c:baseTimeUnit val="years"/>
      </c:dateAx>
      <c:valAx>
        <c:axId val="2209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安来市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39409</v>
      </c>
      <c r="AM8" s="59"/>
      <c r="AN8" s="59"/>
      <c r="AO8" s="59"/>
      <c r="AP8" s="59"/>
      <c r="AQ8" s="59"/>
      <c r="AR8" s="59"/>
      <c r="AS8" s="59"/>
      <c r="AT8" s="50">
        <f>データ!$S$6</f>
        <v>420.93</v>
      </c>
      <c r="AU8" s="51"/>
      <c r="AV8" s="51"/>
      <c r="AW8" s="51"/>
      <c r="AX8" s="51"/>
      <c r="AY8" s="51"/>
      <c r="AZ8" s="51"/>
      <c r="BA8" s="51"/>
      <c r="BB8" s="52">
        <f>データ!$T$6</f>
        <v>93.62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47.46</v>
      </c>
      <c r="J10" s="51"/>
      <c r="K10" s="51"/>
      <c r="L10" s="51"/>
      <c r="M10" s="51"/>
      <c r="N10" s="51"/>
      <c r="O10" s="62"/>
      <c r="P10" s="52">
        <f>データ!$P$6</f>
        <v>98.63</v>
      </c>
      <c r="Q10" s="52"/>
      <c r="R10" s="52"/>
      <c r="S10" s="52"/>
      <c r="T10" s="52"/>
      <c r="U10" s="52"/>
      <c r="V10" s="52"/>
      <c r="W10" s="59">
        <f>データ!$Q$6</f>
        <v>3015</v>
      </c>
      <c r="X10" s="59"/>
      <c r="Y10" s="59"/>
      <c r="Z10" s="59"/>
      <c r="AA10" s="59"/>
      <c r="AB10" s="59"/>
      <c r="AC10" s="59"/>
      <c r="AD10" s="2"/>
      <c r="AE10" s="2"/>
      <c r="AF10" s="2"/>
      <c r="AG10" s="2"/>
      <c r="AH10" s="4"/>
      <c r="AI10" s="4"/>
      <c r="AJ10" s="4"/>
      <c r="AK10" s="4"/>
      <c r="AL10" s="59">
        <f>データ!$U$6</f>
        <v>38663</v>
      </c>
      <c r="AM10" s="59"/>
      <c r="AN10" s="59"/>
      <c r="AO10" s="59"/>
      <c r="AP10" s="59"/>
      <c r="AQ10" s="59"/>
      <c r="AR10" s="59"/>
      <c r="AS10" s="59"/>
      <c r="AT10" s="50">
        <f>データ!$V$6</f>
        <v>259.75</v>
      </c>
      <c r="AU10" s="51"/>
      <c r="AV10" s="51"/>
      <c r="AW10" s="51"/>
      <c r="AX10" s="51"/>
      <c r="AY10" s="51"/>
      <c r="AZ10" s="51"/>
      <c r="BA10" s="51"/>
      <c r="BB10" s="52">
        <f>データ!$W$6</f>
        <v>148.85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H8BBCqfw/MWK8cY1W1lYlO6z7h8A9RCpRZyz7MFCauLfQeOKOvrcdQGKuXOERN/lsW1oZTpCbYBlVHxRnHX9g==" saltValue="5M1Pwv2vhBsafhCs1c3T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322067</v>
      </c>
      <c r="D6" s="33">
        <f t="shared" si="3"/>
        <v>46</v>
      </c>
      <c r="E6" s="33">
        <f t="shared" si="3"/>
        <v>1</v>
      </c>
      <c r="F6" s="33">
        <f t="shared" si="3"/>
        <v>0</v>
      </c>
      <c r="G6" s="33">
        <f t="shared" si="3"/>
        <v>1</v>
      </c>
      <c r="H6" s="33" t="str">
        <f t="shared" si="3"/>
        <v>島根県　安来市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47.46</v>
      </c>
      <c r="P6" s="34">
        <f t="shared" si="3"/>
        <v>98.63</v>
      </c>
      <c r="Q6" s="34">
        <f t="shared" si="3"/>
        <v>3015</v>
      </c>
      <c r="R6" s="34">
        <f t="shared" si="3"/>
        <v>39409</v>
      </c>
      <c r="S6" s="34">
        <f t="shared" si="3"/>
        <v>420.93</v>
      </c>
      <c r="T6" s="34">
        <f t="shared" si="3"/>
        <v>93.62</v>
      </c>
      <c r="U6" s="34">
        <f t="shared" si="3"/>
        <v>38663</v>
      </c>
      <c r="V6" s="34">
        <f t="shared" si="3"/>
        <v>259.75</v>
      </c>
      <c r="W6" s="34">
        <f t="shared" si="3"/>
        <v>148.85</v>
      </c>
      <c r="X6" s="35">
        <f>IF(X7="",NA(),X7)</f>
        <v>113.4</v>
      </c>
      <c r="Y6" s="35">
        <f t="shared" ref="Y6:AG6" si="4">IF(Y7="",NA(),Y7)</f>
        <v>116</v>
      </c>
      <c r="Z6" s="35">
        <f t="shared" si="4"/>
        <v>111.43</v>
      </c>
      <c r="AA6" s="35">
        <f t="shared" si="4"/>
        <v>107.1</v>
      </c>
      <c r="AB6" s="35">
        <f t="shared" si="4"/>
        <v>97.4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599.88</v>
      </c>
      <c r="AU6" s="35">
        <f t="shared" ref="AU6:BC6" si="6">IF(AU7="",NA(),AU7)</f>
        <v>160.21</v>
      </c>
      <c r="AV6" s="35">
        <f t="shared" si="6"/>
        <v>177.8</v>
      </c>
      <c r="AW6" s="35">
        <f t="shared" si="6"/>
        <v>290.76</v>
      </c>
      <c r="AX6" s="35">
        <f t="shared" si="6"/>
        <v>165.37</v>
      </c>
      <c r="AY6" s="35">
        <f t="shared" si="6"/>
        <v>909.68</v>
      </c>
      <c r="AZ6" s="35">
        <f t="shared" si="6"/>
        <v>382.09</v>
      </c>
      <c r="BA6" s="35">
        <f t="shared" si="6"/>
        <v>371.31</v>
      </c>
      <c r="BB6" s="35">
        <f t="shared" si="6"/>
        <v>377.63</v>
      </c>
      <c r="BC6" s="35">
        <f t="shared" si="6"/>
        <v>357.34</v>
      </c>
      <c r="BD6" s="34" t="str">
        <f>IF(BD7="","",IF(BD7="-","【-】","【"&amp;SUBSTITUTE(TEXT(BD7,"#,##0.00"),"-","△")&amp;"】"))</f>
        <v>【264.34】</v>
      </c>
      <c r="BE6" s="35">
        <f>IF(BE7="",NA(),BE7)</f>
        <v>433.77</v>
      </c>
      <c r="BF6" s="35">
        <f t="shared" ref="BF6:BN6" si="7">IF(BF7="",NA(),BF7)</f>
        <v>412.48</v>
      </c>
      <c r="BG6" s="35">
        <f t="shared" si="7"/>
        <v>402.32</v>
      </c>
      <c r="BH6" s="35">
        <f t="shared" si="7"/>
        <v>408.29</v>
      </c>
      <c r="BI6" s="35">
        <f t="shared" si="7"/>
        <v>856.22</v>
      </c>
      <c r="BJ6" s="35">
        <f t="shared" si="7"/>
        <v>382.65</v>
      </c>
      <c r="BK6" s="35">
        <f t="shared" si="7"/>
        <v>385.06</v>
      </c>
      <c r="BL6" s="35">
        <f t="shared" si="7"/>
        <v>373.09</v>
      </c>
      <c r="BM6" s="35">
        <f t="shared" si="7"/>
        <v>364.71</v>
      </c>
      <c r="BN6" s="35">
        <f t="shared" si="7"/>
        <v>373.69</v>
      </c>
      <c r="BO6" s="34" t="str">
        <f>IF(BO7="","",IF(BO7="-","【-】","【"&amp;SUBSTITUTE(TEXT(BO7,"#,##0.00"),"-","△")&amp;"】"))</f>
        <v>【274.27】</v>
      </c>
      <c r="BP6" s="35">
        <f>IF(BP7="",NA(),BP7)</f>
        <v>106.15</v>
      </c>
      <c r="BQ6" s="35">
        <f t="shared" ref="BQ6:BY6" si="8">IF(BQ7="",NA(),BQ7)</f>
        <v>110.55</v>
      </c>
      <c r="BR6" s="35">
        <f t="shared" si="8"/>
        <v>106.36</v>
      </c>
      <c r="BS6" s="35">
        <f t="shared" si="8"/>
        <v>100.8</v>
      </c>
      <c r="BT6" s="35">
        <f t="shared" si="8"/>
        <v>79.12</v>
      </c>
      <c r="BU6" s="35">
        <f t="shared" si="8"/>
        <v>96.1</v>
      </c>
      <c r="BV6" s="35">
        <f t="shared" si="8"/>
        <v>99.07</v>
      </c>
      <c r="BW6" s="35">
        <f t="shared" si="8"/>
        <v>99.99</v>
      </c>
      <c r="BX6" s="35">
        <f t="shared" si="8"/>
        <v>100.65</v>
      </c>
      <c r="BY6" s="35">
        <f t="shared" si="8"/>
        <v>99.87</v>
      </c>
      <c r="BZ6" s="34" t="str">
        <f>IF(BZ7="","",IF(BZ7="-","【-】","【"&amp;SUBSTITUTE(TEXT(BZ7,"#,##0.00"),"-","△")&amp;"】"))</f>
        <v>【104.36】</v>
      </c>
      <c r="CA6" s="35">
        <f>IF(CA7="",NA(),CA7)</f>
        <v>146.72</v>
      </c>
      <c r="CB6" s="35">
        <f t="shared" ref="CB6:CJ6" si="9">IF(CB7="",NA(),CB7)</f>
        <v>141.63</v>
      </c>
      <c r="CC6" s="35">
        <f t="shared" si="9"/>
        <v>145.80000000000001</v>
      </c>
      <c r="CD6" s="35">
        <f t="shared" si="9"/>
        <v>156.9</v>
      </c>
      <c r="CE6" s="35">
        <f t="shared" si="9"/>
        <v>211.62</v>
      </c>
      <c r="CF6" s="35">
        <f t="shared" si="9"/>
        <v>178.39</v>
      </c>
      <c r="CG6" s="35">
        <f t="shared" si="9"/>
        <v>173.03</v>
      </c>
      <c r="CH6" s="35">
        <f t="shared" si="9"/>
        <v>171.15</v>
      </c>
      <c r="CI6" s="35">
        <f t="shared" si="9"/>
        <v>170.19</v>
      </c>
      <c r="CJ6" s="35">
        <f t="shared" si="9"/>
        <v>171.81</v>
      </c>
      <c r="CK6" s="34" t="str">
        <f>IF(CK7="","",IF(CK7="-","【-】","【"&amp;SUBSTITUTE(TEXT(CK7,"#,##0.00"),"-","△")&amp;"】"))</f>
        <v>【165.71】</v>
      </c>
      <c r="CL6" s="35">
        <f>IF(CL7="",NA(),CL7)</f>
        <v>52.8</v>
      </c>
      <c r="CM6" s="35">
        <f t="shared" ref="CM6:CU6" si="10">IF(CM7="",NA(),CM7)</f>
        <v>52.71</v>
      </c>
      <c r="CN6" s="35">
        <f t="shared" si="10"/>
        <v>52.46</v>
      </c>
      <c r="CO6" s="35">
        <f t="shared" si="10"/>
        <v>52.56</v>
      </c>
      <c r="CP6" s="35">
        <f t="shared" si="10"/>
        <v>74.349999999999994</v>
      </c>
      <c r="CQ6" s="35">
        <f t="shared" si="10"/>
        <v>59.23</v>
      </c>
      <c r="CR6" s="35">
        <f t="shared" si="10"/>
        <v>58.58</v>
      </c>
      <c r="CS6" s="35">
        <f t="shared" si="10"/>
        <v>58.53</v>
      </c>
      <c r="CT6" s="35">
        <f t="shared" si="10"/>
        <v>59.01</v>
      </c>
      <c r="CU6" s="35">
        <f t="shared" si="10"/>
        <v>60.03</v>
      </c>
      <c r="CV6" s="34" t="str">
        <f>IF(CV7="","",IF(CV7="-","【-】","【"&amp;SUBSTITUTE(TEXT(CV7,"#,##0.00"),"-","△")&amp;"】"))</f>
        <v>【60.41】</v>
      </c>
      <c r="CW6" s="35">
        <f>IF(CW7="",NA(),CW7)</f>
        <v>86.47</v>
      </c>
      <c r="CX6" s="35">
        <f t="shared" ref="CX6:DF6" si="11">IF(CX7="",NA(),CX7)</f>
        <v>86.6</v>
      </c>
      <c r="CY6" s="35">
        <f t="shared" si="11"/>
        <v>87.42</v>
      </c>
      <c r="CZ6" s="35">
        <f t="shared" si="11"/>
        <v>86.3</v>
      </c>
      <c r="DA6" s="35">
        <f t="shared" si="11"/>
        <v>87.53</v>
      </c>
      <c r="DB6" s="35">
        <f t="shared" si="11"/>
        <v>85.53</v>
      </c>
      <c r="DC6" s="35">
        <f t="shared" si="11"/>
        <v>85.23</v>
      </c>
      <c r="DD6" s="35">
        <f t="shared" si="11"/>
        <v>85.26</v>
      </c>
      <c r="DE6" s="35">
        <f t="shared" si="11"/>
        <v>85.37</v>
      </c>
      <c r="DF6" s="35">
        <f t="shared" si="11"/>
        <v>84.81</v>
      </c>
      <c r="DG6" s="34" t="str">
        <f>IF(DG7="","",IF(DG7="-","【-】","【"&amp;SUBSTITUTE(TEXT(DG7,"#,##0.00"),"-","△")&amp;"】"))</f>
        <v>【89.93】</v>
      </c>
      <c r="DH6" s="35">
        <f>IF(DH7="",NA(),DH7)</f>
        <v>39.72</v>
      </c>
      <c r="DI6" s="35">
        <f t="shared" ref="DI6:DQ6" si="12">IF(DI7="",NA(),DI7)</f>
        <v>47.88</v>
      </c>
      <c r="DJ6" s="35">
        <f t="shared" si="12"/>
        <v>49.54</v>
      </c>
      <c r="DK6" s="35">
        <f t="shared" si="12"/>
        <v>48.09</v>
      </c>
      <c r="DL6" s="35">
        <f t="shared" si="12"/>
        <v>47.44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16.170000000000002</v>
      </c>
      <c r="DT6" s="35">
        <f t="shared" ref="DT6:EB6" si="13">IF(DT7="",NA(),DT7)</f>
        <v>16.18</v>
      </c>
      <c r="DU6" s="35">
        <f t="shared" si="13"/>
        <v>10.4</v>
      </c>
      <c r="DV6" s="35">
        <f t="shared" si="13"/>
        <v>16.57</v>
      </c>
      <c r="DW6" s="35">
        <f t="shared" si="13"/>
        <v>8.98</v>
      </c>
      <c r="DX6" s="35">
        <f t="shared" si="13"/>
        <v>8.39</v>
      </c>
      <c r="DY6" s="35">
        <f t="shared" si="13"/>
        <v>10.09</v>
      </c>
      <c r="DZ6" s="35">
        <f t="shared" si="13"/>
        <v>10.54</v>
      </c>
      <c r="EA6" s="35">
        <f t="shared" si="13"/>
        <v>12.03</v>
      </c>
      <c r="EB6" s="35">
        <f t="shared" si="13"/>
        <v>12.19</v>
      </c>
      <c r="EC6" s="34" t="str">
        <f>IF(EC7="","",IF(EC7="-","【-】","【"&amp;SUBSTITUTE(TEXT(EC7,"#,##0.00"),"-","△")&amp;"】"))</f>
        <v>【15.89】</v>
      </c>
      <c r="ED6" s="35">
        <f>IF(ED7="",NA(),ED7)</f>
        <v>0.82</v>
      </c>
      <c r="EE6" s="35">
        <f t="shared" ref="EE6:EM6" si="14">IF(EE7="",NA(),EE7)</f>
        <v>0.76</v>
      </c>
      <c r="EF6" s="35">
        <f t="shared" si="14"/>
        <v>0.5</v>
      </c>
      <c r="EG6" s="35">
        <f t="shared" si="14"/>
        <v>0.5</v>
      </c>
      <c r="EH6" s="35">
        <f t="shared" si="14"/>
        <v>0.66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322067</v>
      </c>
      <c r="D7" s="37">
        <v>46</v>
      </c>
      <c r="E7" s="37">
        <v>1</v>
      </c>
      <c r="F7" s="37">
        <v>0</v>
      </c>
      <c r="G7" s="37">
        <v>1</v>
      </c>
      <c r="H7" s="37" t="s">
        <v>105</v>
      </c>
      <c r="I7" s="37" t="s">
        <v>106</v>
      </c>
      <c r="J7" s="37" t="s">
        <v>107</v>
      </c>
      <c r="K7" s="37" t="s">
        <v>108</v>
      </c>
      <c r="L7" s="37" t="s">
        <v>109</v>
      </c>
      <c r="M7" s="37" t="s">
        <v>110</v>
      </c>
      <c r="N7" s="38" t="s">
        <v>111</v>
      </c>
      <c r="O7" s="38">
        <v>47.46</v>
      </c>
      <c r="P7" s="38">
        <v>98.63</v>
      </c>
      <c r="Q7" s="38">
        <v>3015</v>
      </c>
      <c r="R7" s="38">
        <v>39409</v>
      </c>
      <c r="S7" s="38">
        <v>420.93</v>
      </c>
      <c r="T7" s="38">
        <v>93.62</v>
      </c>
      <c r="U7" s="38">
        <v>38663</v>
      </c>
      <c r="V7" s="38">
        <v>259.75</v>
      </c>
      <c r="W7" s="38">
        <v>148.85</v>
      </c>
      <c r="X7" s="38">
        <v>113.4</v>
      </c>
      <c r="Y7" s="38">
        <v>116</v>
      </c>
      <c r="Z7" s="38">
        <v>111.43</v>
      </c>
      <c r="AA7" s="38">
        <v>107.1</v>
      </c>
      <c r="AB7" s="38">
        <v>97.4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599.88</v>
      </c>
      <c r="AU7" s="38">
        <v>160.21</v>
      </c>
      <c r="AV7" s="38">
        <v>177.8</v>
      </c>
      <c r="AW7" s="38">
        <v>290.76</v>
      </c>
      <c r="AX7" s="38">
        <v>165.37</v>
      </c>
      <c r="AY7" s="38">
        <v>909.68</v>
      </c>
      <c r="AZ7" s="38">
        <v>382.09</v>
      </c>
      <c r="BA7" s="38">
        <v>371.31</v>
      </c>
      <c r="BB7" s="38">
        <v>377.63</v>
      </c>
      <c r="BC7" s="38">
        <v>357.34</v>
      </c>
      <c r="BD7" s="38">
        <v>264.33999999999997</v>
      </c>
      <c r="BE7" s="38">
        <v>433.77</v>
      </c>
      <c r="BF7" s="38">
        <v>412.48</v>
      </c>
      <c r="BG7" s="38">
        <v>402.32</v>
      </c>
      <c r="BH7" s="38">
        <v>408.29</v>
      </c>
      <c r="BI7" s="38">
        <v>856.22</v>
      </c>
      <c r="BJ7" s="38">
        <v>382.65</v>
      </c>
      <c r="BK7" s="38">
        <v>385.06</v>
      </c>
      <c r="BL7" s="38">
        <v>373.09</v>
      </c>
      <c r="BM7" s="38">
        <v>364.71</v>
      </c>
      <c r="BN7" s="38">
        <v>373.69</v>
      </c>
      <c r="BO7" s="38">
        <v>274.27</v>
      </c>
      <c r="BP7" s="38">
        <v>106.15</v>
      </c>
      <c r="BQ7" s="38">
        <v>110.55</v>
      </c>
      <c r="BR7" s="38">
        <v>106.36</v>
      </c>
      <c r="BS7" s="38">
        <v>100.8</v>
      </c>
      <c r="BT7" s="38">
        <v>79.12</v>
      </c>
      <c r="BU7" s="38">
        <v>96.1</v>
      </c>
      <c r="BV7" s="38">
        <v>99.07</v>
      </c>
      <c r="BW7" s="38">
        <v>99.99</v>
      </c>
      <c r="BX7" s="38">
        <v>100.65</v>
      </c>
      <c r="BY7" s="38">
        <v>99.87</v>
      </c>
      <c r="BZ7" s="38">
        <v>104.36</v>
      </c>
      <c r="CA7" s="38">
        <v>146.72</v>
      </c>
      <c r="CB7" s="38">
        <v>141.63</v>
      </c>
      <c r="CC7" s="38">
        <v>145.80000000000001</v>
      </c>
      <c r="CD7" s="38">
        <v>156.9</v>
      </c>
      <c r="CE7" s="38">
        <v>211.62</v>
      </c>
      <c r="CF7" s="38">
        <v>178.39</v>
      </c>
      <c r="CG7" s="38">
        <v>173.03</v>
      </c>
      <c r="CH7" s="38">
        <v>171.15</v>
      </c>
      <c r="CI7" s="38">
        <v>170.19</v>
      </c>
      <c r="CJ7" s="38">
        <v>171.81</v>
      </c>
      <c r="CK7" s="38">
        <v>165.71</v>
      </c>
      <c r="CL7" s="38">
        <v>52.8</v>
      </c>
      <c r="CM7" s="38">
        <v>52.71</v>
      </c>
      <c r="CN7" s="38">
        <v>52.46</v>
      </c>
      <c r="CO7" s="38">
        <v>52.56</v>
      </c>
      <c r="CP7" s="38">
        <v>74.349999999999994</v>
      </c>
      <c r="CQ7" s="38">
        <v>59.23</v>
      </c>
      <c r="CR7" s="38">
        <v>58.58</v>
      </c>
      <c r="CS7" s="38">
        <v>58.53</v>
      </c>
      <c r="CT7" s="38">
        <v>59.01</v>
      </c>
      <c r="CU7" s="38">
        <v>60.03</v>
      </c>
      <c r="CV7" s="38">
        <v>60.41</v>
      </c>
      <c r="CW7" s="38">
        <v>86.47</v>
      </c>
      <c r="CX7" s="38">
        <v>86.6</v>
      </c>
      <c r="CY7" s="38">
        <v>87.42</v>
      </c>
      <c r="CZ7" s="38">
        <v>86.3</v>
      </c>
      <c r="DA7" s="38">
        <v>87.53</v>
      </c>
      <c r="DB7" s="38">
        <v>85.53</v>
      </c>
      <c r="DC7" s="38">
        <v>85.23</v>
      </c>
      <c r="DD7" s="38">
        <v>85.26</v>
      </c>
      <c r="DE7" s="38">
        <v>85.37</v>
      </c>
      <c r="DF7" s="38">
        <v>84.81</v>
      </c>
      <c r="DG7" s="38">
        <v>89.93</v>
      </c>
      <c r="DH7" s="38">
        <v>39.72</v>
      </c>
      <c r="DI7" s="38">
        <v>47.88</v>
      </c>
      <c r="DJ7" s="38">
        <v>49.54</v>
      </c>
      <c r="DK7" s="38">
        <v>48.09</v>
      </c>
      <c r="DL7" s="38">
        <v>47.44</v>
      </c>
      <c r="DM7" s="38">
        <v>37.340000000000003</v>
      </c>
      <c r="DN7" s="38">
        <v>44.31</v>
      </c>
      <c r="DO7" s="38">
        <v>45.75</v>
      </c>
      <c r="DP7" s="38">
        <v>46.9</v>
      </c>
      <c r="DQ7" s="38">
        <v>47.28</v>
      </c>
      <c r="DR7" s="38">
        <v>48.12</v>
      </c>
      <c r="DS7" s="38">
        <v>16.170000000000002</v>
      </c>
      <c r="DT7" s="38">
        <v>16.18</v>
      </c>
      <c r="DU7" s="38">
        <v>10.4</v>
      </c>
      <c r="DV7" s="38">
        <v>16.57</v>
      </c>
      <c r="DW7" s="38">
        <v>8.98</v>
      </c>
      <c r="DX7" s="38">
        <v>8.39</v>
      </c>
      <c r="DY7" s="38">
        <v>10.09</v>
      </c>
      <c r="DZ7" s="38">
        <v>10.54</v>
      </c>
      <c r="EA7" s="38">
        <v>12.03</v>
      </c>
      <c r="EB7" s="38">
        <v>12.19</v>
      </c>
      <c r="EC7" s="38">
        <v>15.89</v>
      </c>
      <c r="ED7" s="38">
        <v>0.82</v>
      </c>
      <c r="EE7" s="38">
        <v>0.76</v>
      </c>
      <c r="EF7" s="38">
        <v>0.5</v>
      </c>
      <c r="EG7" s="38">
        <v>0.5</v>
      </c>
      <c r="EH7" s="38">
        <v>0.66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2019-01-28T04:22:26Z</cp:lastPrinted>
  <dcterms:created xsi:type="dcterms:W3CDTF">2018-12-03T08:35:51Z</dcterms:created>
  <dcterms:modified xsi:type="dcterms:W3CDTF">2019-03-04T23:55:10Z</dcterms:modified>
  <cp:category/>
</cp:coreProperties>
</file>