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u-files018\市職員\農林水産部\農林整備課\建設改良\農地・水\H30年度分\実施状況報告関係\"/>
    </mc:Choice>
  </mc:AlternateContent>
  <bookViews>
    <workbookView xWindow="0" yWindow="0" windowWidth="24810" windowHeight="12375"/>
  </bookViews>
  <sheets>
    <sheet name="経理区分を１本化する場合" sheetId="1" r:id="rId1"/>
  </sheets>
  <definedNames>
    <definedName name="_xlnm.Print_Area" localSheetId="0">経理区分を１本化する場合!$A$1:$P$31</definedName>
    <definedName name="Z_4D33B020_8F18_431B_BFB6_22453331905E_.wvu.PrintArea" localSheetId="0" hidden="1">経理区分を１本化する場合!$A$1:$O$39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21" i="1"/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F21" i="1"/>
  <c r="G21" i="1"/>
  <c r="I27" i="1"/>
  <c r="I28" i="1"/>
  <c r="D29" i="1"/>
  <c r="I29" i="1"/>
  <c r="I30" i="1"/>
  <c r="I31" i="1" s="1"/>
</calcChain>
</file>

<file path=xl/sharedStrings.xml><?xml version="1.0" encoding="utf-8"?>
<sst xmlns="http://schemas.openxmlformats.org/spreadsheetml/2006/main" count="69" uniqueCount="42">
  <si>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</si>
  <si>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</si>
  <si>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</si>
  <si>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外注費</t>
    <rPh sb="0" eb="3">
      <t>ガイチュウヒ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</si>
  <si>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</si>
  <si>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購入・リース費</t>
    <rPh sb="0" eb="2">
      <t>コウニュウ</t>
    </rPh>
    <rPh sb="6" eb="7">
      <t>ヒ</t>
    </rPh>
    <phoneticPr fontId="2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</si>
  <si>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8"/>
  </si>
  <si>
    <t>日当</t>
    <rPh sb="0" eb="2">
      <t>ニットウ</t>
    </rPh>
    <phoneticPr fontId="8"/>
  </si>
  <si>
    <t>内　　　容</t>
    <rPh sb="0" eb="1">
      <t>ウチ</t>
    </rPh>
    <rPh sb="4" eb="5">
      <t>カタチ</t>
    </rPh>
    <phoneticPr fontId="8"/>
  </si>
  <si>
    <t>支出費目</t>
    <rPh sb="0" eb="2">
      <t>シシュツ</t>
    </rPh>
    <rPh sb="2" eb="4">
      <t>ヒモク</t>
    </rPh>
    <phoneticPr fontId="8"/>
  </si>
  <si>
    <t>番号</t>
    <rPh sb="0" eb="2">
      <t>バンゴウ</t>
    </rPh>
    <phoneticPr fontId="8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</si>
  <si>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8"/>
  </si>
  <si>
    <t>合　　計</t>
    <rPh sb="0" eb="1">
      <t>ゴウ</t>
    </rPh>
    <rPh sb="3" eb="4">
      <t>ケイ</t>
    </rPh>
    <phoneticPr fontId="2"/>
  </si>
  <si>
    <t>　4　その他</t>
    <rPh sb="5" eb="6">
      <t>ホカ</t>
    </rPh>
    <phoneticPr fontId="2"/>
  </si>
  <si>
    <t>　3　外注費</t>
    <rPh sb="3" eb="6">
      <t>ガイチュウヒ</t>
    </rPh>
    <phoneticPr fontId="2"/>
  </si>
  <si>
    <t>　2　購入・リース費</t>
    <rPh sb="3" eb="5">
      <t>コウニュウ</t>
    </rPh>
    <rPh sb="9" eb="10">
      <t>ヒ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</si>
  <si>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</si>
  <si>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　1　日当</t>
    <phoneticPr fontId="2"/>
  </si>
  <si>
    <t xml:space="preserve">  返還額</t>
    <rPh sb="2" eb="4">
      <t>ヘンカン</t>
    </rPh>
    <rPh sb="4" eb="5">
      <t>ガク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</si>
  <si>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</si>
  <si>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</si>
  <si>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（円）</t>
    <rPh sb="1" eb="2">
      <t>エン</t>
    </rPh>
    <phoneticPr fontId="2"/>
  </si>
  <si>
    <t>支出費目別金額</t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</si>
  <si>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</si>
  <si>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</si>
  <si>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</si>
  <si>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資源向上（共同）
広域化・体制強化
特例措置を適用した活動</t>
    <rPh sb="0" eb="2">
      <t>シゲン</t>
    </rPh>
    <rPh sb="2" eb="4">
      <t>コウジョウ</t>
    </rPh>
    <rPh sb="5" eb="7">
      <t>キョウドウ</t>
    </rPh>
    <phoneticPr fontId="2"/>
  </si>
  <si>
    <t>農地維持
資源向上（長寿命化）
資源保全プラン</t>
    <rPh sb="0" eb="2">
      <t>ノウチ</t>
    </rPh>
    <rPh sb="2" eb="4">
      <t>イジ</t>
    </rPh>
    <rPh sb="5" eb="7">
      <t>シゲン</t>
    </rPh>
    <rPh sb="7" eb="9">
      <t>コウジョウ</t>
    </rPh>
    <rPh sb="10" eb="13">
      <t>チョウジュミョウ</t>
    </rPh>
    <rPh sb="13" eb="14">
      <t>カ</t>
    </rPh>
    <rPh sb="16" eb="18">
      <t>シゲン</t>
    </rPh>
    <rPh sb="18" eb="20">
      <t>ホゼン</t>
    </rPh>
    <phoneticPr fontId="2"/>
  </si>
  <si>
    <t>備考</t>
    <phoneticPr fontId="2"/>
  </si>
  <si>
    <t>活動
実施日</t>
    <phoneticPr fontId="2"/>
  </si>
  <si>
    <t>領収書
番号</t>
    <phoneticPr fontId="2"/>
  </si>
  <si>
    <t>活動区分</t>
  </si>
  <si>
    <t>残高
（円）</t>
    <rPh sb="0" eb="2">
      <t>ザンダカ</t>
    </rPh>
    <rPh sb="4" eb="5">
      <t>エン</t>
    </rPh>
    <phoneticPr fontId="2"/>
  </si>
  <si>
    <t>支出
（円）</t>
    <rPh sb="0" eb="2">
      <t>シシュツ</t>
    </rPh>
    <rPh sb="4" eb="5">
      <t>エン</t>
    </rPh>
    <phoneticPr fontId="2"/>
  </si>
  <si>
    <t>収入
（円）</t>
    <rPh sb="0" eb="2">
      <t>シュウニュウ</t>
    </rPh>
    <rPh sb="4" eb="5">
      <t>エン</t>
    </rPh>
    <phoneticPr fontId="2"/>
  </si>
  <si>
    <t>内　　容</t>
    <phoneticPr fontId="2"/>
  </si>
  <si>
    <t>分類</t>
    <phoneticPr fontId="2"/>
  </si>
  <si>
    <t>日付</t>
    <phoneticPr fontId="2"/>
  </si>
  <si>
    <t>組織名：</t>
    <phoneticPr fontId="2"/>
  </si>
  <si>
    <t>年度　多面的機能支払交付金 金銭出納簿</t>
    <phoneticPr fontId="2"/>
  </si>
  <si>
    <t>平成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</si>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</sst>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m&quot;月&quot;d&quot;日&quot;;@"/>
    <numFmt numFmtId="178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15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2" applyFont="1" applyFill="1"/>
    <xf numFmtId="0" fontId="1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2" applyFont="1" applyFill="1"/>
    <xf numFmtId="0" fontId="6" fillId="2" borderId="4" xfId="2" applyFont="1" applyFill="1" applyBorder="1" applyAlignment="1">
      <alignment horizontal="center" vertical="center" shrinkToFit="1"/>
    </xf>
    <xf numFmtId="0" fontId="7" fillId="2" borderId="0" xfId="2" applyFont="1" applyFill="1"/>
    <xf numFmtId="0" fontId="6" fillId="2" borderId="5" xfId="2" applyFont="1" applyFill="1" applyBorder="1" applyAlignment="1">
      <alignment horizontal="center" vertical="center" shrinkToFit="1"/>
    </xf>
    <xf numFmtId="0" fontId="5" fillId="2" borderId="0" xfId="2" applyFont="1" applyFill="1" applyAlignment="1"/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6" fillId="2" borderId="0" xfId="2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vertical="center" wrapText="1" shrinkToFit="1" readingOrder="1"/>
    </xf>
    <xf numFmtId="176" fontId="3" fillId="2" borderId="0" xfId="3" applyNumberFormat="1" applyFont="1" applyFill="1" applyBorder="1" applyAlignment="1">
      <alignment horizontal="center" vertical="center" shrinkToFit="1" readingOrder="1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/>
    <xf numFmtId="0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0" fillId="2" borderId="0" xfId="0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3" fillId="2" borderId="0" xfId="3" applyFont="1" applyFill="1" applyBorder="1"/>
    <xf numFmtId="0" fontId="11" fillId="2" borderId="0" xfId="3" applyFont="1" applyFill="1" applyBorder="1" applyAlignment="1">
      <alignment horizontal="center" vertical="center" textRotation="255" wrapText="1"/>
    </xf>
    <xf numFmtId="176" fontId="3" fillId="2" borderId="0" xfId="3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176" fontId="1" fillId="2" borderId="19" xfId="1" applyNumberFormat="1" applyFont="1" applyFill="1" applyBorder="1" applyAlignment="1">
      <alignment horizontal="right" vertical="center"/>
    </xf>
    <xf numFmtId="176" fontId="1" fillId="2" borderId="20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center" vertical="center"/>
    </xf>
    <xf numFmtId="178" fontId="0" fillId="2" borderId="26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/>
    </xf>
    <xf numFmtId="178" fontId="1" fillId="2" borderId="30" xfId="1" applyNumberFormat="1" applyFont="1" applyFill="1" applyBorder="1" applyAlignment="1">
      <alignment horizontal="right" vertical="center"/>
    </xf>
    <xf numFmtId="178" fontId="1" fillId="2" borderId="31" xfId="1" applyNumberFormat="1" applyFont="1" applyFill="1" applyBorder="1" applyAlignment="1">
      <alignment horizontal="right" vertical="center"/>
    </xf>
    <xf numFmtId="178" fontId="1" fillId="2" borderId="32" xfId="1" applyNumberFormat="1" applyFont="1" applyFill="1" applyBorder="1" applyAlignment="1">
      <alignment horizontal="right" vertical="center" shrinkToFit="1"/>
    </xf>
    <xf numFmtId="0" fontId="0" fillId="2" borderId="31" xfId="0" applyNumberFormat="1" applyFont="1" applyFill="1" applyBorder="1" applyAlignment="1">
      <alignment horizontal="left" vertical="center"/>
    </xf>
    <xf numFmtId="177" fontId="0" fillId="2" borderId="32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vertical="center"/>
    </xf>
    <xf numFmtId="178" fontId="1" fillId="2" borderId="35" xfId="1" applyNumberFormat="1" applyFon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horizontal="right" vertical="center"/>
    </xf>
    <xf numFmtId="178" fontId="1" fillId="2" borderId="36" xfId="1" applyNumberFormat="1" applyFont="1" applyFill="1" applyBorder="1" applyAlignment="1">
      <alignment horizontal="right" vertical="center" shrinkToFit="1"/>
    </xf>
    <xf numFmtId="0" fontId="0" fillId="2" borderId="5" xfId="0" applyNumberFormat="1" applyFont="1" applyFill="1" applyBorder="1" applyAlignment="1">
      <alignment horizontal="left" vertical="center"/>
    </xf>
    <xf numFmtId="177" fontId="0" fillId="2" borderId="36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vertical="center"/>
    </xf>
    <xf numFmtId="176" fontId="1" fillId="0" borderId="40" xfId="1" applyNumberFormat="1" applyFont="1" applyFill="1" applyBorder="1" applyAlignment="1">
      <alignment horizontal="right" vertical="center"/>
    </xf>
    <xf numFmtId="0" fontId="0" fillId="2" borderId="41" xfId="0" applyFont="1" applyFill="1" applyBorder="1" applyAlignment="1">
      <alignment horizontal="center" vertical="center"/>
    </xf>
    <xf numFmtId="177" fontId="0" fillId="2" borderId="42" xfId="0" applyNumberFormat="1" applyFont="1" applyFill="1" applyBorder="1" applyAlignment="1">
      <alignment horizontal="center" vertical="center"/>
    </xf>
    <xf numFmtId="178" fontId="0" fillId="2" borderId="43" xfId="0" applyNumberFormat="1" applyFont="1" applyFill="1" applyBorder="1" applyAlignment="1">
      <alignment horizontal="center" vertical="center"/>
    </xf>
    <xf numFmtId="178" fontId="1" fillId="2" borderId="40" xfId="1" applyNumberFormat="1" applyFont="1" applyFill="1" applyBorder="1" applyAlignment="1">
      <alignment horizontal="right" vertical="center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44" xfId="1" applyNumberFormat="1" applyFont="1" applyFill="1" applyBorder="1" applyAlignment="1">
      <alignment horizontal="right" vertical="center" shrinkToFit="1"/>
    </xf>
    <xf numFmtId="0" fontId="0" fillId="2" borderId="4" xfId="0" applyNumberFormat="1" applyFont="1" applyFill="1" applyBorder="1" applyAlignment="1">
      <alignment horizontal="left" vertical="center"/>
    </xf>
    <xf numFmtId="177" fontId="0" fillId="2" borderId="44" xfId="0" applyNumberFormat="1" applyFont="1" applyFill="1" applyBorder="1" applyAlignment="1">
      <alignment horizontal="center" vertical="center"/>
    </xf>
    <xf numFmtId="0" fontId="1" fillId="2" borderId="0" xfId="4" applyFont="1" applyFill="1">
      <alignment vertical="center"/>
    </xf>
    <xf numFmtId="0" fontId="1" fillId="2" borderId="0" xfId="4" applyFont="1" applyFill="1" applyBorder="1">
      <alignment vertical="center"/>
    </xf>
    <xf numFmtId="0" fontId="1" fillId="2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12" fillId="2" borderId="38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left"/>
    </xf>
    <xf numFmtId="0" fontId="6" fillId="2" borderId="5" xfId="2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shrinkToFit="1"/>
    </xf>
    <xf numFmtId="0" fontId="3" fillId="2" borderId="9" xfId="3" applyFont="1" applyFill="1" applyBorder="1" applyAlignment="1">
      <alignment horizontal="center" vertical="center" shrinkToFit="1"/>
    </xf>
    <xf numFmtId="0" fontId="3" fillId="2" borderId="8" xfId="3" applyFont="1" applyFill="1" applyBorder="1" applyAlignment="1">
      <alignment horizontal="center" vertical="center" shrinkToFit="1"/>
    </xf>
    <xf numFmtId="177" fontId="3" fillId="2" borderId="0" xfId="3" applyNumberFormat="1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 textRotation="255" wrapText="1"/>
    </xf>
    <xf numFmtId="0" fontId="3" fillId="2" borderId="3" xfId="3" applyFont="1" applyFill="1" applyBorder="1" applyAlignment="1">
      <alignment horizontal="center" vertical="center" wrapText="1" shrinkToFit="1" readingOrder="1"/>
    </xf>
    <xf numFmtId="0" fontId="3" fillId="2" borderId="1" xfId="3" applyFont="1" applyFill="1" applyBorder="1" applyAlignment="1">
      <alignment horizontal="center" vertical="center" shrinkToFit="1" readingOrder="1"/>
    </xf>
    <xf numFmtId="177" fontId="3" fillId="2" borderId="0" xfId="3" applyNumberFormat="1" applyFont="1" applyFill="1" applyBorder="1" applyAlignment="1">
      <alignment horizontal="right"/>
    </xf>
    <xf numFmtId="0" fontId="11" fillId="2" borderId="0" xfId="3" applyFont="1" applyFill="1" applyBorder="1" applyAlignment="1">
      <alignment horizontal="right" textRotation="255" wrapText="1"/>
    </xf>
    <xf numFmtId="0" fontId="6" fillId="2" borderId="3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176" fontId="3" fillId="2" borderId="7" xfId="3" applyNumberFormat="1" applyFont="1" applyFill="1" applyBorder="1" applyAlignment="1">
      <alignment horizontal="right" vertical="center" shrinkToFit="1" readingOrder="1"/>
    </xf>
    <xf numFmtId="176" fontId="3" fillId="2" borderId="6" xfId="3" applyNumberFormat="1" applyFont="1" applyFill="1" applyBorder="1" applyAlignment="1">
      <alignment horizontal="right" vertical="center" shrinkToFit="1" readingOrder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176" fontId="3" fillId="2" borderId="7" xfId="3" applyNumberFormat="1" applyFont="1" applyFill="1" applyBorder="1" applyAlignment="1">
      <alignment horizontal="center" vertical="center" shrinkToFit="1" readingOrder="1"/>
    </xf>
    <xf numFmtId="176" fontId="3" fillId="2" borderId="6" xfId="3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shrinkToFit="1"/>
    </xf>
    <xf numFmtId="0" fontId="3" fillId="2" borderId="11" xfId="3" applyFont="1" applyFill="1" applyBorder="1" applyAlignment="1">
      <alignment horizontal="left" vertical="center" shrinkToFit="1"/>
    </xf>
    <xf numFmtId="0" fontId="3" fillId="2" borderId="10" xfId="3" applyFont="1" applyFill="1" applyBorder="1" applyAlignment="1">
      <alignment horizontal="left" vertical="center" shrinkToFit="1"/>
    </xf>
    <xf numFmtId="176" fontId="3" fillId="2" borderId="3" xfId="3" applyNumberFormat="1" applyFont="1" applyFill="1" applyBorder="1" applyAlignment="1">
      <alignment horizontal="right" vertical="center" shrinkToFit="1" readingOrder="1"/>
    </xf>
    <xf numFmtId="176" fontId="3" fillId="2" borderId="1" xfId="3" applyNumberFormat="1" applyFont="1" applyFill="1" applyBorder="1" applyAlignment="1">
      <alignment horizontal="right" vertical="center" shrinkToFit="1" readingOrder="1"/>
    </xf>
    <xf numFmtId="176" fontId="3" fillId="2" borderId="9" xfId="3" applyNumberFormat="1" applyFont="1" applyFill="1" applyBorder="1" applyAlignment="1">
      <alignment horizontal="right" vertical="center" shrinkToFit="1" readingOrder="1"/>
    </xf>
    <xf numFmtId="176" fontId="3" fillId="2" borderId="8" xfId="3" applyNumberFormat="1" applyFont="1" applyFill="1" applyBorder="1" applyAlignment="1">
      <alignment horizontal="right" vertical="center" shrinkToFit="1" readingOrder="1"/>
    </xf>
    <xf numFmtId="176" fontId="3" fillId="2" borderId="9" xfId="3" applyNumberFormat="1" applyFont="1" applyFill="1" applyBorder="1" applyAlignment="1">
      <alignment horizontal="center" vertical="center" shrinkToFit="1" readingOrder="1"/>
    </xf>
    <xf numFmtId="176" fontId="3" fillId="2" borderId="8" xfId="3" applyNumberFormat="1" applyFont="1" applyFill="1" applyBorder="1" applyAlignment="1">
      <alignment horizontal="center" vertical="center" shrinkToFit="1" readingOrder="1"/>
    </xf>
    <xf numFmtId="0" fontId="6" fillId="2" borderId="5" xfId="2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 shrinkToFit="1"/>
    </xf>
    <xf numFmtId="0" fontId="1" fillId="2" borderId="52" xfId="0" applyFont="1" applyFill="1" applyBorder="1" applyAlignment="1">
      <alignment horizontal="center" vertical="center" wrapText="1" shrinkToFit="1"/>
    </xf>
    <xf numFmtId="0" fontId="1" fillId="2" borderId="51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shrinkToFit="1"/>
    </xf>
    <xf numFmtId="0" fontId="3" fillId="2" borderId="6" xfId="3" applyFont="1" applyFill="1" applyBorder="1" applyAlignment="1">
      <alignment horizontal="center" vertical="center" shrinkToFit="1"/>
    </xf>
    <xf numFmtId="176" fontId="3" fillId="2" borderId="3" xfId="3" applyNumberFormat="1" applyFont="1" applyFill="1" applyBorder="1" applyAlignment="1">
      <alignment horizontal="center" vertical="center" shrinkToFit="1" readingOrder="1"/>
    </xf>
    <xf numFmtId="176" fontId="3" fillId="2" borderId="1" xfId="3" applyNumberFormat="1" applyFont="1" applyFill="1" applyBorder="1" applyAlignment="1">
      <alignment horizontal="center" vertical="center" shrinkToFit="1" readingOrder="1"/>
    </xf>
    <xf numFmtId="0" fontId="13" fillId="2" borderId="0" xfId="4" applyFont="1" applyFill="1" applyBorder="1" applyAlignment="1">
      <alignment horizontal="left"/>
    </xf>
    <xf numFmtId="0" fontId="1" fillId="2" borderId="4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2" fillId="2" borderId="38" xfId="4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4"/>
    <cellStyle name="標準 3" xfId="3"/>
    <cellStyle name="標準_出納帳200612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228600</xdr:rowOff>
        </xdr:from>
        <xdr:to>
          <xdr:col>9</xdr:col>
          <xdr:colOff>133350</xdr:colOff>
          <xdr:row>8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133350</xdr:rowOff>
        </xdr:from>
        <xdr:to>
          <xdr:col>9</xdr:col>
          <xdr:colOff>133350</xdr:colOff>
          <xdr:row>8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314325</xdr:rowOff>
        </xdr:from>
        <xdr:to>
          <xdr:col>9</xdr:col>
          <xdr:colOff>133350</xdr:colOff>
          <xdr:row>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228600</xdr:rowOff>
        </xdr:from>
        <xdr:to>
          <xdr:col>11</xdr:col>
          <xdr:colOff>104775</xdr:colOff>
          <xdr:row>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133350</xdr:rowOff>
        </xdr:from>
        <xdr:to>
          <xdr:col>11</xdr:col>
          <xdr:colOff>104775</xdr:colOff>
          <xdr:row>8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314325</xdr:rowOff>
        </xdr:from>
        <xdr:to>
          <xdr:col>11</xdr:col>
          <xdr:colOff>114300</xdr:colOff>
          <xdr:row>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485775</xdr:rowOff>
        </xdr:from>
        <xdr:to>
          <xdr:col>9</xdr:col>
          <xdr:colOff>133350</xdr:colOff>
          <xdr:row>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123825</xdr:rowOff>
        </xdr:from>
        <xdr:to>
          <xdr:col>9</xdr:col>
          <xdr:colOff>133350</xdr:colOff>
          <xdr:row>9</xdr:row>
          <xdr:rowOff>409575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304800</xdr:rowOff>
        </xdr:from>
        <xdr:to>
          <xdr:col>9</xdr:col>
          <xdr:colOff>133350</xdr:colOff>
          <xdr:row>10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485775</xdr:rowOff>
        </xdr:from>
        <xdr:to>
          <xdr:col>11</xdr:col>
          <xdr:colOff>114300</xdr:colOff>
          <xdr:row>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123825</xdr:rowOff>
        </xdr:from>
        <xdr:to>
          <xdr:col>11</xdr:col>
          <xdr:colOff>114300</xdr:colOff>
          <xdr:row>9</xdr:row>
          <xdr:rowOff>409575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304800</xdr:rowOff>
        </xdr:from>
        <xdr:to>
          <xdr:col>11</xdr:col>
          <xdr:colOff>114300</xdr:colOff>
          <xdr:row>10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485775</xdr:rowOff>
        </xdr:from>
        <xdr:to>
          <xdr:col>9</xdr:col>
          <xdr:colOff>133350</xdr:colOff>
          <xdr:row>10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133350</xdr:rowOff>
        </xdr:from>
        <xdr:to>
          <xdr:col>9</xdr:col>
          <xdr:colOff>133350</xdr:colOff>
          <xdr:row>10</xdr:row>
          <xdr:rowOff>409575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304800</xdr:rowOff>
        </xdr:from>
        <xdr:to>
          <xdr:col>9</xdr:col>
          <xdr:colOff>133350</xdr:colOff>
          <xdr:row>11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495300</xdr:rowOff>
        </xdr:from>
        <xdr:to>
          <xdr:col>11</xdr:col>
          <xdr:colOff>104775</xdr:colOff>
          <xdr:row>10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133350</xdr:rowOff>
        </xdr:from>
        <xdr:to>
          <xdr:col>11</xdr:col>
          <xdr:colOff>104775</xdr:colOff>
          <xdr:row>10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314325</xdr:rowOff>
        </xdr:from>
        <xdr:to>
          <xdr:col>11</xdr:col>
          <xdr:colOff>104775</xdr:colOff>
          <xdr:row>11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485775</xdr:rowOff>
        </xdr:from>
        <xdr:to>
          <xdr:col>9</xdr:col>
          <xdr:colOff>133350</xdr:colOff>
          <xdr:row>11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133350</xdr:rowOff>
        </xdr:from>
        <xdr:to>
          <xdr:col>9</xdr:col>
          <xdr:colOff>133350</xdr:colOff>
          <xdr:row>11</xdr:row>
          <xdr:rowOff>409575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495300</xdr:rowOff>
        </xdr:from>
        <xdr:to>
          <xdr:col>11</xdr:col>
          <xdr:colOff>104775</xdr:colOff>
          <xdr:row>11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133350</xdr:rowOff>
        </xdr:from>
        <xdr:to>
          <xdr:col>11</xdr:col>
          <xdr:colOff>104775</xdr:colOff>
          <xdr:row>11</xdr:row>
          <xdr:rowOff>409575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485775</xdr:rowOff>
        </xdr:from>
        <xdr:to>
          <xdr:col>9</xdr:col>
          <xdr:colOff>133350</xdr:colOff>
          <xdr:row>12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133350</xdr:rowOff>
        </xdr:from>
        <xdr:to>
          <xdr:col>9</xdr:col>
          <xdr:colOff>133350</xdr:colOff>
          <xdr:row>12</xdr:row>
          <xdr:rowOff>409575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304800</xdr:rowOff>
        </xdr:from>
        <xdr:to>
          <xdr:col>9</xdr:col>
          <xdr:colOff>133350</xdr:colOff>
          <xdr:row>13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495300</xdr:rowOff>
        </xdr:from>
        <xdr:to>
          <xdr:col>11</xdr:col>
          <xdr:colOff>104775</xdr:colOff>
          <xdr:row>12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133350</xdr:rowOff>
        </xdr:from>
        <xdr:to>
          <xdr:col>11</xdr:col>
          <xdr:colOff>104775</xdr:colOff>
          <xdr:row>12</xdr:row>
          <xdr:rowOff>409575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485775</xdr:rowOff>
        </xdr:from>
        <xdr:to>
          <xdr:col>9</xdr:col>
          <xdr:colOff>133350</xdr:colOff>
          <xdr:row>13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133350</xdr:rowOff>
        </xdr:from>
        <xdr:to>
          <xdr:col>9</xdr:col>
          <xdr:colOff>133350</xdr:colOff>
          <xdr:row>13</xdr:row>
          <xdr:rowOff>409575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304800</xdr:rowOff>
        </xdr:from>
        <xdr:to>
          <xdr:col>9</xdr:col>
          <xdr:colOff>133350</xdr:colOff>
          <xdr:row>14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495300</xdr:rowOff>
        </xdr:from>
        <xdr:to>
          <xdr:col>11</xdr:col>
          <xdr:colOff>104775</xdr:colOff>
          <xdr:row>13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133350</xdr:rowOff>
        </xdr:from>
        <xdr:to>
          <xdr:col>11</xdr:col>
          <xdr:colOff>104775</xdr:colOff>
          <xdr:row>13</xdr:row>
          <xdr:rowOff>409575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485775</xdr:rowOff>
        </xdr:from>
        <xdr:to>
          <xdr:col>9</xdr:col>
          <xdr:colOff>133350</xdr:colOff>
          <xdr:row>14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133350</xdr:rowOff>
        </xdr:from>
        <xdr:to>
          <xdr:col>9</xdr:col>
          <xdr:colOff>133350</xdr:colOff>
          <xdr:row>14</xdr:row>
          <xdr:rowOff>409575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304800</xdr:rowOff>
        </xdr:from>
        <xdr:to>
          <xdr:col>9</xdr:col>
          <xdr:colOff>133350</xdr:colOff>
          <xdr:row>15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495300</xdr:rowOff>
        </xdr:from>
        <xdr:to>
          <xdr:col>11</xdr:col>
          <xdr:colOff>104775</xdr:colOff>
          <xdr:row>14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133350</xdr:rowOff>
        </xdr:from>
        <xdr:to>
          <xdr:col>11</xdr:col>
          <xdr:colOff>104775</xdr:colOff>
          <xdr:row>14</xdr:row>
          <xdr:rowOff>409575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314325</xdr:rowOff>
        </xdr:from>
        <xdr:to>
          <xdr:col>11</xdr:col>
          <xdr:colOff>104775</xdr:colOff>
          <xdr:row>15</xdr:row>
          <xdr:rowOff>66675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485775</xdr:rowOff>
        </xdr:from>
        <xdr:to>
          <xdr:col>9</xdr:col>
          <xdr:colOff>133350</xdr:colOff>
          <xdr:row>15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133350</xdr:rowOff>
        </xdr:from>
        <xdr:to>
          <xdr:col>9</xdr:col>
          <xdr:colOff>133350</xdr:colOff>
          <xdr:row>15</xdr:row>
          <xdr:rowOff>409575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304800</xdr:rowOff>
        </xdr:from>
        <xdr:to>
          <xdr:col>9</xdr:col>
          <xdr:colOff>133350</xdr:colOff>
          <xdr:row>16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495300</xdr:rowOff>
        </xdr:from>
        <xdr:to>
          <xdr:col>11</xdr:col>
          <xdr:colOff>104775</xdr:colOff>
          <xdr:row>15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133350</xdr:rowOff>
        </xdr:from>
        <xdr:to>
          <xdr:col>11</xdr:col>
          <xdr:colOff>104775</xdr:colOff>
          <xdr:row>15</xdr:row>
          <xdr:rowOff>409575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314325</xdr:rowOff>
        </xdr:from>
        <xdr:to>
          <xdr:col>11</xdr:col>
          <xdr:colOff>104775</xdr:colOff>
          <xdr:row>16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485775</xdr:rowOff>
        </xdr:from>
        <xdr:to>
          <xdr:col>9</xdr:col>
          <xdr:colOff>133350</xdr:colOff>
          <xdr:row>16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133350</xdr:rowOff>
        </xdr:from>
        <xdr:to>
          <xdr:col>9</xdr:col>
          <xdr:colOff>133350</xdr:colOff>
          <xdr:row>16</xdr:row>
          <xdr:rowOff>409575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304800</xdr:rowOff>
        </xdr:from>
        <xdr:to>
          <xdr:col>9</xdr:col>
          <xdr:colOff>142875</xdr:colOff>
          <xdr:row>17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495300</xdr:rowOff>
        </xdr:from>
        <xdr:to>
          <xdr:col>11</xdr:col>
          <xdr:colOff>104775</xdr:colOff>
          <xdr:row>16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133350</xdr:rowOff>
        </xdr:from>
        <xdr:to>
          <xdr:col>11</xdr:col>
          <xdr:colOff>104775</xdr:colOff>
          <xdr:row>16</xdr:row>
          <xdr:rowOff>409575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314325</xdr:rowOff>
        </xdr:from>
        <xdr:to>
          <xdr:col>11</xdr:col>
          <xdr:colOff>104775</xdr:colOff>
          <xdr:row>17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485775</xdr:rowOff>
        </xdr:from>
        <xdr:to>
          <xdr:col>9</xdr:col>
          <xdr:colOff>142875</xdr:colOff>
          <xdr:row>17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133350</xdr:rowOff>
        </xdr:from>
        <xdr:to>
          <xdr:col>9</xdr:col>
          <xdr:colOff>142875</xdr:colOff>
          <xdr:row>17</xdr:row>
          <xdr:rowOff>419100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304800</xdr:rowOff>
        </xdr:from>
        <xdr:to>
          <xdr:col>9</xdr:col>
          <xdr:colOff>142875</xdr:colOff>
          <xdr:row>18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495300</xdr:rowOff>
        </xdr:from>
        <xdr:to>
          <xdr:col>11</xdr:col>
          <xdr:colOff>104775</xdr:colOff>
          <xdr:row>17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133350</xdr:rowOff>
        </xdr:from>
        <xdr:to>
          <xdr:col>11</xdr:col>
          <xdr:colOff>104775</xdr:colOff>
          <xdr:row>17</xdr:row>
          <xdr:rowOff>419100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314325</xdr:rowOff>
        </xdr:from>
        <xdr:to>
          <xdr:col>11</xdr:col>
          <xdr:colOff>104775</xdr:colOff>
          <xdr:row>18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485775</xdr:rowOff>
        </xdr:from>
        <xdr:to>
          <xdr:col>9</xdr:col>
          <xdr:colOff>142875</xdr:colOff>
          <xdr:row>18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133350</xdr:colOff>
          <xdr:row>18</xdr:row>
          <xdr:rowOff>409575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304800</xdr:rowOff>
        </xdr:from>
        <xdr:to>
          <xdr:col>9</xdr:col>
          <xdr:colOff>133350</xdr:colOff>
          <xdr:row>19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495300</xdr:rowOff>
        </xdr:from>
        <xdr:to>
          <xdr:col>11</xdr:col>
          <xdr:colOff>104775</xdr:colOff>
          <xdr:row>18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104775</xdr:colOff>
          <xdr:row>18</xdr:row>
          <xdr:rowOff>409575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314325</xdr:rowOff>
        </xdr:from>
        <xdr:to>
          <xdr:col>11</xdr:col>
          <xdr:colOff>104775</xdr:colOff>
          <xdr:row>19</xdr:row>
          <xdr:rowOff>66675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485775</xdr:rowOff>
        </xdr:from>
        <xdr:to>
          <xdr:col>9</xdr:col>
          <xdr:colOff>133350</xdr:colOff>
          <xdr:row>19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133350</xdr:colOff>
          <xdr:row>19</xdr:row>
          <xdr:rowOff>409575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304800</xdr:rowOff>
        </xdr:from>
        <xdr:to>
          <xdr:col>9</xdr:col>
          <xdr:colOff>133350</xdr:colOff>
          <xdr:row>20</xdr:row>
          <xdr:rowOff>66675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495300</xdr:rowOff>
        </xdr:from>
        <xdr:to>
          <xdr:col>11</xdr:col>
          <xdr:colOff>104775</xdr:colOff>
          <xdr:row>19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104775</xdr:colOff>
          <xdr:row>19</xdr:row>
          <xdr:rowOff>409575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314325</xdr:rowOff>
        </xdr:from>
        <xdr:to>
          <xdr:col>11</xdr:col>
          <xdr:colOff>104775</xdr:colOff>
          <xdr:row>20</xdr:row>
          <xdr:rowOff>66675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76" Type="http://schemas.openxmlformats.org/officeDocument/2006/relationships/ctrlProp" Target="../ctrlProps/ctrlProp73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66" Type="http://schemas.openxmlformats.org/officeDocument/2006/relationships/ctrlProp" Target="../ctrlProps/ctrlProp63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5" Type="http://schemas.openxmlformats.org/officeDocument/2006/relationships/ctrlProp" Target="../ctrlProps/ctrlProp2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81" Type="http://schemas.openxmlformats.org/officeDocument/2006/relationships/ctrlProp" Target="../ctrlProps/ctrlProp78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77" Type="http://schemas.openxmlformats.org/officeDocument/2006/relationships/ctrlProp" Target="../ctrlProps/ctrlProp74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80" Type="http://schemas.openxmlformats.org/officeDocument/2006/relationships/ctrlProp" Target="../ctrlProps/ctrlProp77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67" Type="http://schemas.openxmlformats.org/officeDocument/2006/relationships/ctrlProp" Target="../ctrlProps/ctrlProp64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Zeros="0" tabSelected="1" view="pageBreakPreview" zoomScale="85" zoomScaleNormal="100" zoomScaleSheetLayoutView="85" workbookViewId="0">
      <selection activeCell="K5" sqref="K5:N5"/>
    </sheetView>
  </sheetViews>
  <sheetFormatPr defaultRowHeight="13.5" x14ac:dyDescent="0.15"/>
  <cols>
    <col min="1" max="1" width="1.25" style="1" customWidth="1"/>
    <col min="2" max="2" width="9.5" style="1" customWidth="1"/>
    <col min="3" max="3" width="17" style="1" customWidth="1"/>
    <col min="4" max="4" width="25.875" style="1" customWidth="1"/>
    <col min="5" max="5" width="9" style="1" customWidth="1"/>
    <col min="6" max="6" width="15.625" style="1" customWidth="1"/>
    <col min="7" max="7" width="15.5" style="1" customWidth="1"/>
    <col min="8" max="8" width="15.625" style="1" customWidth="1"/>
    <col min="9" max="9" width="3.375" style="1" customWidth="1"/>
    <col min="10" max="10" width="18.75" style="1" customWidth="1"/>
    <col min="11" max="11" width="3.75" style="1" customWidth="1"/>
    <col min="12" max="12" width="22.5" style="1" customWidth="1"/>
    <col min="13" max="15" width="11.125" style="1" customWidth="1"/>
    <col min="16" max="16" width="1.625" style="1" customWidth="1"/>
    <col min="17" max="17" width="9" style="1"/>
    <col min="18" max="21" width="16.25" style="1" customWidth="1"/>
    <col min="22" max="16384" width="9" style="1"/>
  </cols>
  <sheetData>
    <row r="1" spans="2:21" s="74" customFormat="1" ht="24" customHeight="1" x14ac:dyDescent="0.25">
      <c r="B1" s="145" t="s">
        <v>41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21" s="74" customFormat="1" ht="24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21" s="74" customFormat="1" ht="27" customHeight="1" x14ac:dyDescent="0.15">
      <c r="B3" s="80"/>
      <c r="C3" s="80"/>
      <c r="D3" s="82" t="s">
        <v>40</v>
      </c>
      <c r="E3" s="79">
        <v>30</v>
      </c>
      <c r="F3" s="81" t="s">
        <v>39</v>
      </c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21" s="74" customFormat="1" ht="13.5" customHeight="1" x14ac:dyDescent="0.1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21" s="74" customFormat="1" ht="30.75" customHeight="1" x14ac:dyDescent="0.15">
      <c r="B5" s="79"/>
      <c r="C5" s="79"/>
      <c r="D5" s="79"/>
      <c r="E5" s="79"/>
      <c r="F5" s="79"/>
      <c r="G5" s="79"/>
      <c r="H5" s="79"/>
      <c r="J5" s="78" t="s">
        <v>38</v>
      </c>
      <c r="K5" s="148"/>
      <c r="L5" s="148"/>
      <c r="M5" s="148"/>
      <c r="N5" s="148"/>
      <c r="O5" s="77"/>
      <c r="P5" s="76"/>
    </row>
    <row r="6" spans="2:21" s="74" customFormat="1" ht="29.25" customHeight="1" thickBot="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R6" s="75"/>
      <c r="S6" s="75"/>
      <c r="T6" s="75"/>
    </row>
    <row r="7" spans="2:21" ht="21" customHeight="1" x14ac:dyDescent="0.15">
      <c r="B7" s="129" t="s">
        <v>37</v>
      </c>
      <c r="C7" s="127" t="s">
        <v>36</v>
      </c>
      <c r="D7" s="149" t="s">
        <v>35</v>
      </c>
      <c r="E7" s="150"/>
      <c r="F7" s="125" t="s">
        <v>34</v>
      </c>
      <c r="G7" s="146" t="s">
        <v>33</v>
      </c>
      <c r="H7" s="123" t="s">
        <v>32</v>
      </c>
      <c r="I7" s="131" t="s">
        <v>31</v>
      </c>
      <c r="J7" s="132"/>
      <c r="K7" s="132"/>
      <c r="L7" s="133"/>
      <c r="M7" s="125" t="s">
        <v>30</v>
      </c>
      <c r="N7" s="146" t="s">
        <v>29</v>
      </c>
      <c r="O7" s="123" t="s">
        <v>28</v>
      </c>
      <c r="R7" s="39"/>
      <c r="S7" s="39"/>
      <c r="T7" s="39"/>
    </row>
    <row r="8" spans="2:21" ht="21" customHeight="1" thickBot="1" x14ac:dyDescent="0.2">
      <c r="B8" s="130"/>
      <c r="C8" s="128"/>
      <c r="D8" s="151"/>
      <c r="E8" s="152"/>
      <c r="F8" s="126"/>
      <c r="G8" s="147"/>
      <c r="H8" s="124"/>
      <c r="I8" s="134"/>
      <c r="J8" s="135"/>
      <c r="K8" s="135"/>
      <c r="L8" s="136"/>
      <c r="M8" s="126"/>
      <c r="N8" s="147"/>
      <c r="O8" s="124"/>
      <c r="R8" s="33"/>
      <c r="S8" s="33"/>
      <c r="T8" s="33"/>
    </row>
    <row r="9" spans="2:21" ht="42" customHeight="1" thickTop="1" x14ac:dyDescent="0.15">
      <c r="B9" s="73"/>
      <c r="C9" s="72"/>
      <c r="D9" s="137"/>
      <c r="E9" s="138"/>
      <c r="F9" s="71"/>
      <c r="G9" s="70"/>
      <c r="H9" s="69">
        <f>F9-G9</f>
        <v>0</v>
      </c>
      <c r="I9" s="64"/>
      <c r="J9" s="63" t="s">
        <v>27</v>
      </c>
      <c r="K9" s="62"/>
      <c r="L9" s="61" t="s">
        <v>26</v>
      </c>
      <c r="M9" s="68"/>
      <c r="N9" s="67"/>
      <c r="O9" s="66"/>
      <c r="R9" s="33"/>
      <c r="S9" s="33"/>
      <c r="T9" s="33"/>
    </row>
    <row r="10" spans="2:21" ht="42" customHeight="1" x14ac:dyDescent="0.15">
      <c r="B10" s="60"/>
      <c r="C10" s="59"/>
      <c r="D10" s="106"/>
      <c r="E10" s="107"/>
      <c r="F10" s="58"/>
      <c r="G10" s="57"/>
      <c r="H10" s="65">
        <f t="shared" ref="H10:H20" si="0">IF((H9+F10-G10)&gt;=0,H9+F10-G10,"")</f>
        <v>0</v>
      </c>
      <c r="I10" s="64"/>
      <c r="J10" s="63" t="s">
        <v>27</v>
      </c>
      <c r="K10" s="62"/>
      <c r="L10" s="61" t="s">
        <v>26</v>
      </c>
      <c r="M10" s="42"/>
      <c r="N10" s="41"/>
      <c r="O10" s="40"/>
      <c r="R10" s="39"/>
      <c r="S10" s="33"/>
      <c r="T10" s="33"/>
      <c r="U10" s="33"/>
    </row>
    <row r="11" spans="2:21" ht="42" customHeight="1" x14ac:dyDescent="0.15">
      <c r="B11" s="60"/>
      <c r="C11" s="59"/>
      <c r="D11" s="106"/>
      <c r="E11" s="107"/>
      <c r="F11" s="58"/>
      <c r="G11" s="57"/>
      <c r="H11" s="56">
        <f t="shared" si="0"/>
        <v>0</v>
      </c>
      <c r="I11" s="55"/>
      <c r="J11" s="54" t="s">
        <v>27</v>
      </c>
      <c r="K11" s="53"/>
      <c r="L11" s="52" t="s">
        <v>26</v>
      </c>
      <c r="M11" s="42"/>
      <c r="N11" s="41"/>
      <c r="O11" s="40"/>
      <c r="R11" s="39"/>
      <c r="S11" s="39"/>
      <c r="T11" s="39"/>
      <c r="U11" s="39"/>
    </row>
    <row r="12" spans="2:21" ht="42" customHeight="1" x14ac:dyDescent="0.15">
      <c r="B12" s="60"/>
      <c r="C12" s="59"/>
      <c r="D12" s="106"/>
      <c r="E12" s="107"/>
      <c r="F12" s="58"/>
      <c r="G12" s="57"/>
      <c r="H12" s="56">
        <f t="shared" si="0"/>
        <v>0</v>
      </c>
      <c r="I12" s="55"/>
      <c r="J12" s="54" t="s">
        <v>27</v>
      </c>
      <c r="K12" s="53"/>
      <c r="L12" s="52" t="s">
        <v>26</v>
      </c>
      <c r="M12" s="42"/>
      <c r="N12" s="41"/>
      <c r="O12" s="40"/>
      <c r="R12" s="39"/>
      <c r="S12" s="39"/>
      <c r="T12" s="39"/>
      <c r="U12" s="39"/>
    </row>
    <row r="13" spans="2:21" ht="42" customHeight="1" x14ac:dyDescent="0.15">
      <c r="B13" s="60"/>
      <c r="C13" s="59"/>
      <c r="D13" s="106"/>
      <c r="E13" s="107"/>
      <c r="F13" s="58"/>
      <c r="G13" s="57"/>
      <c r="H13" s="56">
        <f t="shared" si="0"/>
        <v>0</v>
      </c>
      <c r="I13" s="64"/>
      <c r="J13" s="63" t="s">
        <v>27</v>
      </c>
      <c r="K13" s="62"/>
      <c r="L13" s="61" t="s">
        <v>26</v>
      </c>
      <c r="M13" s="42"/>
      <c r="N13" s="41"/>
      <c r="O13" s="40"/>
      <c r="R13" s="39"/>
      <c r="S13" s="39"/>
      <c r="T13" s="39"/>
      <c r="U13" s="39"/>
    </row>
    <row r="14" spans="2:21" ht="42" customHeight="1" x14ac:dyDescent="0.15">
      <c r="B14" s="60"/>
      <c r="C14" s="59"/>
      <c r="D14" s="106"/>
      <c r="E14" s="107"/>
      <c r="F14" s="58"/>
      <c r="G14" s="57"/>
      <c r="H14" s="56">
        <f t="shared" si="0"/>
        <v>0</v>
      </c>
      <c r="I14" s="55"/>
      <c r="J14" s="54" t="s">
        <v>27</v>
      </c>
      <c r="K14" s="53"/>
      <c r="L14" s="52" t="s">
        <v>26</v>
      </c>
      <c r="M14" s="42"/>
      <c r="N14" s="41"/>
      <c r="O14" s="40"/>
      <c r="R14" s="39"/>
      <c r="S14" s="39"/>
      <c r="T14" s="39"/>
      <c r="U14" s="39"/>
    </row>
    <row r="15" spans="2:21" ht="42" customHeight="1" x14ac:dyDescent="0.15">
      <c r="B15" s="60"/>
      <c r="C15" s="59"/>
      <c r="D15" s="106"/>
      <c r="E15" s="107"/>
      <c r="F15" s="58"/>
      <c r="G15" s="57"/>
      <c r="H15" s="56">
        <f t="shared" si="0"/>
        <v>0</v>
      </c>
      <c r="I15" s="64"/>
      <c r="J15" s="63" t="s">
        <v>27</v>
      </c>
      <c r="K15" s="62"/>
      <c r="L15" s="61" t="s">
        <v>26</v>
      </c>
      <c r="M15" s="42"/>
      <c r="N15" s="41"/>
      <c r="O15" s="40"/>
      <c r="R15" s="39"/>
      <c r="S15" s="39"/>
      <c r="T15" s="39"/>
      <c r="U15" s="39"/>
    </row>
    <row r="16" spans="2:21" ht="42" customHeight="1" x14ac:dyDescent="0.15">
      <c r="B16" s="60"/>
      <c r="C16" s="59"/>
      <c r="D16" s="106"/>
      <c r="E16" s="107"/>
      <c r="F16" s="58"/>
      <c r="G16" s="57"/>
      <c r="H16" s="56">
        <f t="shared" si="0"/>
        <v>0</v>
      </c>
      <c r="I16" s="55"/>
      <c r="J16" s="54" t="s">
        <v>27</v>
      </c>
      <c r="K16" s="53"/>
      <c r="L16" s="52" t="s">
        <v>26</v>
      </c>
      <c r="M16" s="42"/>
      <c r="N16" s="41"/>
      <c r="O16" s="40"/>
      <c r="R16" s="39"/>
      <c r="S16" s="39"/>
      <c r="T16" s="39"/>
      <c r="U16" s="39"/>
    </row>
    <row r="17" spans="1:23" ht="42" customHeight="1" x14ac:dyDescent="0.15">
      <c r="B17" s="60"/>
      <c r="C17" s="59"/>
      <c r="D17" s="106"/>
      <c r="E17" s="107"/>
      <c r="F17" s="58"/>
      <c r="G17" s="57"/>
      <c r="H17" s="56">
        <f t="shared" si="0"/>
        <v>0</v>
      </c>
      <c r="I17" s="55"/>
      <c r="J17" s="54" t="s">
        <v>27</v>
      </c>
      <c r="K17" s="53"/>
      <c r="L17" s="52" t="s">
        <v>26</v>
      </c>
      <c r="M17" s="42"/>
      <c r="N17" s="41"/>
      <c r="O17" s="40"/>
      <c r="R17" s="39"/>
      <c r="S17" s="39"/>
      <c r="T17" s="39"/>
      <c r="U17" s="39"/>
    </row>
    <row r="18" spans="1:23" ht="42" customHeight="1" x14ac:dyDescent="0.15">
      <c r="B18" s="60"/>
      <c r="C18" s="59"/>
      <c r="D18" s="106"/>
      <c r="E18" s="107"/>
      <c r="F18" s="58"/>
      <c r="G18" s="57"/>
      <c r="H18" s="56">
        <f t="shared" si="0"/>
        <v>0</v>
      </c>
      <c r="I18" s="55"/>
      <c r="J18" s="54" t="s">
        <v>27</v>
      </c>
      <c r="K18" s="53"/>
      <c r="L18" s="52" t="s">
        <v>26</v>
      </c>
      <c r="M18" s="42"/>
      <c r="N18" s="41"/>
      <c r="O18" s="40"/>
      <c r="R18" s="39"/>
      <c r="S18" s="39"/>
      <c r="T18" s="39"/>
      <c r="U18" s="39"/>
    </row>
    <row r="19" spans="1:23" ht="42" customHeight="1" x14ac:dyDescent="0.15">
      <c r="B19" s="60"/>
      <c r="C19" s="59"/>
      <c r="D19" s="106"/>
      <c r="E19" s="107"/>
      <c r="F19" s="58"/>
      <c r="G19" s="57"/>
      <c r="H19" s="56">
        <f t="shared" si="0"/>
        <v>0</v>
      </c>
      <c r="I19" s="55"/>
      <c r="J19" s="54" t="s">
        <v>27</v>
      </c>
      <c r="K19" s="53"/>
      <c r="L19" s="52" t="s">
        <v>26</v>
      </c>
      <c r="M19" s="42"/>
      <c r="N19" s="41"/>
      <c r="O19" s="40"/>
      <c r="R19" s="39"/>
      <c r="S19" s="39"/>
      <c r="T19" s="39"/>
      <c r="U19" s="39"/>
    </row>
    <row r="20" spans="1:23" ht="42" customHeight="1" thickBot="1" x14ac:dyDescent="0.2">
      <c r="B20" s="51"/>
      <c r="C20" s="50"/>
      <c r="D20" s="108"/>
      <c r="E20" s="109"/>
      <c r="F20" s="49"/>
      <c r="G20" s="48"/>
      <c r="H20" s="47">
        <f t="shared" si="0"/>
        <v>0</v>
      </c>
      <c r="I20" s="46"/>
      <c r="J20" s="45" t="s">
        <v>27</v>
      </c>
      <c r="K20" s="44"/>
      <c r="L20" s="43" t="s">
        <v>26</v>
      </c>
      <c r="M20" s="42"/>
      <c r="N20" s="41"/>
      <c r="O20" s="40"/>
      <c r="R20" s="39"/>
      <c r="S20" s="39"/>
      <c r="T20" s="39"/>
      <c r="U20" s="39"/>
    </row>
    <row r="21" spans="1:23" ht="36" customHeight="1" thickTop="1" thickBot="1" x14ac:dyDescent="0.2">
      <c r="B21" s="85" t="s">
        <v>12</v>
      </c>
      <c r="C21" s="86"/>
      <c r="D21" s="86"/>
      <c r="E21" s="87"/>
      <c r="F21" s="38" t="str">
        <f>IF(SUM(F9:F20)&gt;0,SUM(F9:F20),"")</f>
        <v/>
      </c>
      <c r="G21" s="37" t="str">
        <f>IF(SUM(G9:G20)&gt;0,SUM(G9:G20),"")</f>
        <v/>
      </c>
      <c r="H21" s="153" t="str">
        <f>IF(F21="","",F21-G21)</f>
        <v/>
      </c>
      <c r="I21" s="88"/>
      <c r="J21" s="89"/>
      <c r="K21" s="89"/>
      <c r="L21" s="90"/>
      <c r="M21" s="36"/>
      <c r="N21" s="35"/>
      <c r="O21" s="34"/>
    </row>
    <row r="22" spans="1:23" ht="18.75" customHeight="1" x14ac:dyDescent="0.15">
      <c r="B22" s="18" t="s">
        <v>25</v>
      </c>
      <c r="C22" s="18"/>
      <c r="D22" s="17"/>
      <c r="E22" s="17"/>
      <c r="F22" s="16"/>
      <c r="G22" s="16"/>
      <c r="H22" s="15"/>
      <c r="I22" s="33"/>
      <c r="J22" s="33"/>
      <c r="K22" s="33"/>
      <c r="L22" s="33"/>
      <c r="M22" s="33"/>
      <c r="N22" s="33"/>
    </row>
    <row r="23" spans="1:23" ht="28.5" customHeight="1" x14ac:dyDescent="0.15">
      <c r="B23" s="112" t="s">
        <v>24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R23" s="26"/>
      <c r="S23" s="26"/>
      <c r="T23" s="26"/>
      <c r="U23" s="26"/>
      <c r="V23" s="26"/>
      <c r="W23" s="26"/>
    </row>
    <row r="24" spans="1:23" ht="14.25" customHeight="1" x14ac:dyDescent="0.15">
      <c r="B24" s="18"/>
      <c r="C24" s="18"/>
      <c r="D24" s="17"/>
      <c r="E24" s="17"/>
      <c r="F24" s="16"/>
      <c r="G24" s="16"/>
      <c r="H24" s="15"/>
      <c r="I24" s="33"/>
      <c r="J24" s="33"/>
      <c r="K24" s="33"/>
      <c r="L24" s="33"/>
      <c r="M24" s="33"/>
      <c r="N24" s="33"/>
      <c r="R24" s="26"/>
      <c r="S24" s="26"/>
      <c r="T24" s="26"/>
      <c r="U24" s="26"/>
      <c r="V24" s="26"/>
      <c r="W24" s="26"/>
    </row>
    <row r="25" spans="1:23" ht="27" customHeight="1" x14ac:dyDescent="0.15">
      <c r="A25" s="24"/>
      <c r="B25" s="95" t="s">
        <v>23</v>
      </c>
      <c r="C25" s="96"/>
      <c r="D25" s="99" t="s">
        <v>21</v>
      </c>
      <c r="E25" s="100"/>
      <c r="F25" s="32"/>
      <c r="G25" s="95" t="s">
        <v>22</v>
      </c>
      <c r="H25" s="96"/>
      <c r="I25" s="99" t="s">
        <v>21</v>
      </c>
      <c r="J25" s="100"/>
      <c r="K25" s="31"/>
      <c r="L25" s="31"/>
      <c r="M25" s="31"/>
      <c r="N25" s="30"/>
      <c r="O25" s="30"/>
      <c r="P25" s="30"/>
      <c r="R25" s="26"/>
      <c r="S25" s="26"/>
      <c r="T25" s="26"/>
      <c r="U25" s="26"/>
      <c r="V25" s="26"/>
      <c r="W25" s="26"/>
    </row>
    <row r="26" spans="1:23" ht="27" customHeight="1" x14ac:dyDescent="0.15">
      <c r="A26" s="24"/>
      <c r="B26" s="91" t="s">
        <v>20</v>
      </c>
      <c r="C26" s="92"/>
      <c r="D26" s="97" t="s">
        <v>19</v>
      </c>
      <c r="E26" s="98"/>
      <c r="F26" s="21"/>
      <c r="G26" s="91" t="s">
        <v>20</v>
      </c>
      <c r="H26" s="92"/>
      <c r="I26" s="97" t="s">
        <v>19</v>
      </c>
      <c r="J26" s="98"/>
      <c r="K26" s="28"/>
      <c r="L26" s="28"/>
      <c r="M26" s="28"/>
      <c r="N26" s="28"/>
      <c r="O26" s="28"/>
      <c r="P26" s="28"/>
      <c r="R26" s="29"/>
      <c r="S26" s="29"/>
      <c r="T26" s="29"/>
      <c r="U26" s="29"/>
      <c r="V26" s="26"/>
      <c r="W26" s="26"/>
    </row>
    <row r="27" spans="1:23" ht="27" customHeight="1" x14ac:dyDescent="0.15">
      <c r="A27" s="24"/>
      <c r="B27" s="91" t="s">
        <v>18</v>
      </c>
      <c r="C27" s="92"/>
      <c r="D27" s="143"/>
      <c r="E27" s="144"/>
      <c r="F27" s="21"/>
      <c r="G27" s="113" t="s">
        <v>17</v>
      </c>
      <c r="H27" s="113"/>
      <c r="I27" s="116">
        <f>SUMIF(C9:C20,"1 日当",G9:G20)</f>
        <v>0</v>
      </c>
      <c r="J27" s="117"/>
      <c r="K27" s="28"/>
      <c r="L27" s="28"/>
      <c r="M27" s="28"/>
      <c r="N27" s="28"/>
      <c r="O27" s="28"/>
      <c r="P27" s="28"/>
      <c r="R27" s="27"/>
      <c r="S27" s="27"/>
      <c r="T27" s="27"/>
      <c r="U27" s="27"/>
      <c r="V27" s="26"/>
      <c r="W27" s="26"/>
    </row>
    <row r="28" spans="1:23" ht="27" customHeight="1" thickBot="1" x14ac:dyDescent="0.2">
      <c r="A28" s="24"/>
      <c r="B28" s="93" t="s">
        <v>16</v>
      </c>
      <c r="C28" s="94"/>
      <c r="D28" s="120" t="str">
        <f>$H$21</f>
        <v/>
      </c>
      <c r="E28" s="121"/>
      <c r="F28" s="21"/>
      <c r="G28" s="113" t="s">
        <v>15</v>
      </c>
      <c r="H28" s="113"/>
      <c r="I28" s="116">
        <f>SUMIF(C9:C20,"2 購入・リース費",G9:G20)</f>
        <v>0</v>
      </c>
      <c r="J28" s="117"/>
      <c r="K28" s="28"/>
      <c r="L28" s="28"/>
      <c r="M28" s="28"/>
      <c r="N28" s="28"/>
      <c r="O28" s="28"/>
      <c r="P28" s="28"/>
      <c r="R28" s="27"/>
      <c r="S28" s="27"/>
      <c r="T28" s="27"/>
      <c r="U28" s="27"/>
      <c r="V28" s="26"/>
      <c r="W28" s="26"/>
    </row>
    <row r="29" spans="1:23" ht="27" customHeight="1" thickTop="1" x14ac:dyDescent="0.15">
      <c r="A29" s="24"/>
      <c r="B29" s="139" t="s">
        <v>12</v>
      </c>
      <c r="C29" s="140"/>
      <c r="D29" s="110">
        <f>SUM(D27:E28)</f>
        <v>0</v>
      </c>
      <c r="E29" s="111"/>
      <c r="F29" s="21"/>
      <c r="G29" s="113" t="s">
        <v>14</v>
      </c>
      <c r="H29" s="113"/>
      <c r="I29" s="116">
        <f>SUMIF(C9:C20,"3 外注費",G9:G20)</f>
        <v>0</v>
      </c>
      <c r="J29" s="117"/>
      <c r="K29" s="20"/>
      <c r="L29" s="20"/>
      <c r="M29" s="20"/>
      <c r="N29" s="20"/>
      <c r="O29" s="20"/>
      <c r="P29" s="20"/>
      <c r="R29" s="25"/>
      <c r="S29" s="25"/>
      <c r="T29" s="25"/>
      <c r="U29" s="25"/>
      <c r="V29" s="26"/>
      <c r="W29" s="26"/>
    </row>
    <row r="30" spans="1:23" ht="27" customHeight="1" thickBot="1" x14ac:dyDescent="0.2">
      <c r="A30" s="24"/>
      <c r="B30" s="23"/>
      <c r="C30" s="23"/>
      <c r="D30" s="22"/>
      <c r="E30" s="22"/>
      <c r="F30" s="21"/>
      <c r="G30" s="114" t="s">
        <v>13</v>
      </c>
      <c r="H30" s="115"/>
      <c r="I30" s="118">
        <f>SUMIF(C9:C20,"4 その他",G9:G20)</f>
        <v>0</v>
      </c>
      <c r="J30" s="119"/>
      <c r="K30" s="20"/>
      <c r="L30" s="20"/>
      <c r="M30" s="20"/>
      <c r="N30" s="20"/>
      <c r="O30" s="20"/>
      <c r="P30" s="20"/>
      <c r="R30" s="25"/>
      <c r="S30" s="25"/>
      <c r="T30" s="25"/>
      <c r="U30" s="25"/>
    </row>
    <row r="31" spans="1:23" ht="27" customHeight="1" thickTop="1" x14ac:dyDescent="0.15">
      <c r="A31" s="24"/>
      <c r="B31" s="23"/>
      <c r="C31" s="23"/>
      <c r="D31" s="22"/>
      <c r="E31" s="22"/>
      <c r="F31" s="21"/>
      <c r="G31" s="141" t="s">
        <v>12</v>
      </c>
      <c r="H31" s="142"/>
      <c r="I31" s="104">
        <f>SUM(I27:J30)</f>
        <v>0</v>
      </c>
      <c r="J31" s="105"/>
      <c r="K31" s="20"/>
      <c r="L31" s="20"/>
      <c r="M31" s="20"/>
      <c r="N31" s="20"/>
      <c r="O31" s="20"/>
      <c r="P31" s="20"/>
      <c r="R31" s="19"/>
    </row>
    <row r="32" spans="1:23" ht="14.25" customHeight="1" x14ac:dyDescent="0.15">
      <c r="B32" s="18"/>
      <c r="C32" s="18"/>
      <c r="D32" s="17"/>
      <c r="E32" s="17"/>
      <c r="F32" s="16"/>
      <c r="G32" s="16"/>
      <c r="H32" s="15"/>
      <c r="I32" s="14"/>
      <c r="J32" s="14"/>
      <c r="K32" s="14"/>
      <c r="L32" s="14"/>
      <c r="M32" s="14"/>
      <c r="N32" s="14"/>
      <c r="O32" s="14"/>
      <c r="P32" s="14"/>
    </row>
    <row r="33" spans="2:15" s="6" customFormat="1" ht="18" customHeight="1" x14ac:dyDescent="0.15">
      <c r="B33" s="13" t="s">
        <v>11</v>
      </c>
      <c r="C33" s="4"/>
      <c r="D33" s="12"/>
      <c r="E33" s="12"/>
      <c r="F33" s="12"/>
      <c r="G33" s="12"/>
      <c r="H33" s="11"/>
      <c r="I33" s="11"/>
      <c r="J33" s="11"/>
      <c r="K33" s="10"/>
      <c r="L33" s="10"/>
      <c r="M33" s="10"/>
      <c r="N33" s="10"/>
      <c r="O33" s="10"/>
    </row>
    <row r="34" spans="2:15" s="8" customFormat="1" ht="18" customHeight="1" x14ac:dyDescent="0.15">
      <c r="B34" s="9" t="s">
        <v>10</v>
      </c>
      <c r="C34" s="9" t="s">
        <v>9</v>
      </c>
      <c r="D34" s="122" t="s">
        <v>8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2:15" s="8" customFormat="1" ht="18" customHeight="1" x14ac:dyDescent="0.15">
      <c r="B35" s="9">
        <v>1</v>
      </c>
      <c r="C35" s="9" t="s">
        <v>7</v>
      </c>
      <c r="D35" s="84" t="s">
        <v>6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2:15" s="8" customFormat="1" ht="18" customHeight="1" x14ac:dyDescent="0.15">
      <c r="B36" s="9">
        <v>2</v>
      </c>
      <c r="C36" s="9" t="s">
        <v>5</v>
      </c>
      <c r="D36" s="84" t="s">
        <v>4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2:15" s="8" customFormat="1" ht="18" customHeight="1" x14ac:dyDescent="0.15">
      <c r="B37" s="9">
        <v>3</v>
      </c>
      <c r="C37" s="9" t="s">
        <v>3</v>
      </c>
      <c r="D37" s="84" t="s">
        <v>2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2:15" s="6" customFormat="1" ht="18" customHeight="1" x14ac:dyDescent="0.15">
      <c r="B38" s="7">
        <v>4</v>
      </c>
      <c r="C38" s="7" t="s">
        <v>1</v>
      </c>
      <c r="D38" s="101" t="s"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2:15" s="3" customFormat="1" ht="20.100000000000001" customHeight="1" x14ac:dyDescent="0.15">
      <c r="B39" s="4"/>
      <c r="C39" s="4"/>
      <c r="D39" s="5"/>
      <c r="E39" s="5"/>
      <c r="F39" s="5"/>
      <c r="G39" s="4"/>
      <c r="H39" s="4"/>
      <c r="I39" s="4"/>
      <c r="J39" s="4"/>
    </row>
    <row r="40" spans="2:15" ht="18.75" customHeight="1" x14ac:dyDescent="0.15">
      <c r="B40" s="2"/>
      <c r="C40" s="2"/>
    </row>
  </sheetData>
  <mergeCells count="56">
    <mergeCell ref="B1:P1"/>
    <mergeCell ref="F7:F8"/>
    <mergeCell ref="G7:G8"/>
    <mergeCell ref="K5:N5"/>
    <mergeCell ref="D7:E8"/>
    <mergeCell ref="N7:N8"/>
    <mergeCell ref="O7:O8"/>
    <mergeCell ref="D10:E10"/>
    <mergeCell ref="D9:E9"/>
    <mergeCell ref="I26:J26"/>
    <mergeCell ref="D11:E11"/>
    <mergeCell ref="B29:C29"/>
    <mergeCell ref="D27:E27"/>
    <mergeCell ref="H7:H8"/>
    <mergeCell ref="M7:M8"/>
    <mergeCell ref="C7:C8"/>
    <mergeCell ref="B7:B8"/>
    <mergeCell ref="I7:L8"/>
    <mergeCell ref="D37:O37"/>
    <mergeCell ref="D25:E25"/>
    <mergeCell ref="I27:J27"/>
    <mergeCell ref="I28:J28"/>
    <mergeCell ref="D34:O34"/>
    <mergeCell ref="G27:H27"/>
    <mergeCell ref="G31:H31"/>
    <mergeCell ref="D12:E12"/>
    <mergeCell ref="D13:E13"/>
    <mergeCell ref="D14:E14"/>
    <mergeCell ref="D15:E15"/>
    <mergeCell ref="D16:E16"/>
    <mergeCell ref="D38:O38"/>
    <mergeCell ref="I31:J31"/>
    <mergeCell ref="D17:E17"/>
    <mergeCell ref="D18:E18"/>
    <mergeCell ref="D19:E19"/>
    <mergeCell ref="D20:E20"/>
    <mergeCell ref="D29:E29"/>
    <mergeCell ref="B23:O23"/>
    <mergeCell ref="D35:O35"/>
    <mergeCell ref="G29:H29"/>
    <mergeCell ref="G30:H30"/>
    <mergeCell ref="I29:J29"/>
    <mergeCell ref="I30:J30"/>
    <mergeCell ref="G26:H26"/>
    <mergeCell ref="D28:E28"/>
    <mergeCell ref="G28:H28"/>
    <mergeCell ref="D36:O36"/>
    <mergeCell ref="B21:E21"/>
    <mergeCell ref="I21:L21"/>
    <mergeCell ref="B27:C27"/>
    <mergeCell ref="B28:C28"/>
    <mergeCell ref="B26:C26"/>
    <mergeCell ref="B25:C25"/>
    <mergeCell ref="D26:E26"/>
    <mergeCell ref="G25:H25"/>
    <mergeCell ref="I25:J25"/>
  </mergeCells>
  <phoneticPr fontId="2"/>
  <dataValidations count="1">
    <dataValidation type="list" allowBlank="1" showInputMessage="1" showErrorMessage="1" sqref="C9:C20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228600</xdr:rowOff>
                  </from>
                  <to>
                    <xdr:col>9</xdr:col>
                    <xdr:colOff>133350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133350</xdr:rowOff>
                  </from>
                  <to>
                    <xdr:col>9</xdr:col>
                    <xdr:colOff>133350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314325</xdr:rowOff>
                  </from>
                  <to>
                    <xdr:col>9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228600</xdr:rowOff>
                  </from>
                  <to>
                    <xdr:col>11</xdr:col>
                    <xdr:colOff>104775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133350</xdr:rowOff>
                  </from>
                  <to>
                    <xdr:col>11</xdr:col>
                    <xdr:colOff>104775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314325</xdr:rowOff>
                  </from>
                  <to>
                    <xdr:col>11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485775</xdr:rowOff>
                  </from>
                  <to>
                    <xdr:col>9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123825</xdr:rowOff>
                  </from>
                  <to>
                    <xdr:col>9</xdr:col>
                    <xdr:colOff>133350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304800</xdr:rowOff>
                  </from>
                  <to>
                    <xdr:col>9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485775</xdr:rowOff>
                  </from>
                  <to>
                    <xdr:col>11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123825</xdr:rowOff>
                  </from>
                  <to>
                    <xdr:col>11</xdr:col>
                    <xdr:colOff>114300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304800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485775</xdr:rowOff>
                  </from>
                  <to>
                    <xdr:col>9</xdr:col>
                    <xdr:colOff>133350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133350</xdr:rowOff>
                  </from>
                  <to>
                    <xdr:col>9</xdr:col>
                    <xdr:colOff>133350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304800</xdr:rowOff>
                  </from>
                  <to>
                    <xdr:col>9</xdr:col>
                    <xdr:colOff>133350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495300</xdr:rowOff>
                  </from>
                  <to>
                    <xdr:col>11</xdr:col>
                    <xdr:colOff>104775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133350</xdr:rowOff>
                  </from>
                  <to>
                    <xdr:col>11</xdr:col>
                    <xdr:colOff>104775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314325</xdr:rowOff>
                  </from>
                  <to>
                    <xdr:col>11</xdr:col>
                    <xdr:colOff>104775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485775</xdr:rowOff>
                  </from>
                  <to>
                    <xdr:col>9</xdr:col>
                    <xdr:colOff>133350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133350</xdr:rowOff>
                  </from>
                  <to>
                    <xdr:col>9</xdr:col>
                    <xdr:colOff>133350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495300</xdr:rowOff>
                  </from>
                  <to>
                    <xdr:col>11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485775</xdr:rowOff>
                  </from>
                  <to>
                    <xdr:col>9</xdr:col>
                    <xdr:colOff>133350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133350</xdr:rowOff>
                  </from>
                  <to>
                    <xdr:col>9</xdr:col>
                    <xdr:colOff>133350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304800</xdr:rowOff>
                  </from>
                  <to>
                    <xdr:col>9</xdr:col>
                    <xdr:colOff>133350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495300</xdr:rowOff>
                  </from>
                  <to>
                    <xdr:col>11</xdr:col>
                    <xdr:colOff>104775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133350</xdr:rowOff>
                  </from>
                  <to>
                    <xdr:col>11</xdr:col>
                    <xdr:colOff>104775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485775</xdr:rowOff>
                  </from>
                  <to>
                    <xdr:col>9</xdr:col>
                    <xdr:colOff>133350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133350</xdr:rowOff>
                  </from>
                  <to>
                    <xdr:col>9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304800</xdr:rowOff>
                  </from>
                  <to>
                    <xdr:col>9</xdr:col>
                    <xdr:colOff>133350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495300</xdr:rowOff>
                  </from>
                  <to>
                    <xdr:col>11</xdr:col>
                    <xdr:colOff>104775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485775</xdr:rowOff>
                  </from>
                  <to>
                    <xdr:col>9</xdr:col>
                    <xdr:colOff>133350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133350</xdr:rowOff>
                  </from>
                  <to>
                    <xdr:col>9</xdr:col>
                    <xdr:colOff>133350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304800</xdr:rowOff>
                  </from>
                  <to>
                    <xdr:col>9</xdr:col>
                    <xdr:colOff>133350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495300</xdr:rowOff>
                  </from>
                  <to>
                    <xdr:col>11</xdr:col>
                    <xdr:colOff>104775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133350</xdr:rowOff>
                  </from>
                  <to>
                    <xdr:col>11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314325</xdr:rowOff>
                  </from>
                  <to>
                    <xdr:col>11</xdr:col>
                    <xdr:colOff>104775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485775</xdr:rowOff>
                  </from>
                  <to>
                    <xdr:col>9</xdr:col>
                    <xdr:colOff>133350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133350</xdr:rowOff>
                  </from>
                  <to>
                    <xdr:col>9</xdr:col>
                    <xdr:colOff>133350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304800</xdr:rowOff>
                  </from>
                  <to>
                    <xdr:col>9</xdr:col>
                    <xdr:colOff>133350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495300</xdr:rowOff>
                  </from>
                  <to>
                    <xdr:col>11</xdr:col>
                    <xdr:colOff>104775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133350</xdr:rowOff>
                  </from>
                  <to>
                    <xdr:col>11</xdr:col>
                    <xdr:colOff>104775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314325</xdr:rowOff>
                  </from>
                  <to>
                    <xdr:col>11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485775</xdr:rowOff>
                  </from>
                  <to>
                    <xdr:col>9</xdr:col>
                    <xdr:colOff>133350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133350</xdr:rowOff>
                  </from>
                  <to>
                    <xdr:col>9</xdr:col>
                    <xdr:colOff>133350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304800</xdr:rowOff>
                  </from>
                  <to>
                    <xdr:col>9</xdr:col>
                    <xdr:colOff>142875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495300</xdr:rowOff>
                  </from>
                  <to>
                    <xdr:col>11</xdr:col>
                    <xdr:colOff>104775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133350</xdr:rowOff>
                  </from>
                  <to>
                    <xdr:col>11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314325</xdr:rowOff>
                  </from>
                  <to>
                    <xdr:col>11</xdr:col>
                    <xdr:colOff>104775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485775</xdr:rowOff>
                  </from>
                  <to>
                    <xdr:col>9</xdr:col>
                    <xdr:colOff>142875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133350</xdr:rowOff>
                  </from>
                  <to>
                    <xdr:col>9</xdr:col>
                    <xdr:colOff>142875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304800</xdr:rowOff>
                  </from>
                  <to>
                    <xdr:col>9</xdr:col>
                    <xdr:colOff>142875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495300</xdr:rowOff>
                  </from>
                  <to>
                    <xdr:col>11</xdr:col>
                    <xdr:colOff>104775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133350</xdr:rowOff>
                  </from>
                  <to>
                    <xdr:col>11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314325</xdr:rowOff>
                  </from>
                  <to>
                    <xdr:col>11</xdr:col>
                    <xdr:colOff>104775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485775</xdr:rowOff>
                  </from>
                  <to>
                    <xdr:col>9</xdr:col>
                    <xdr:colOff>142875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133350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304800</xdr:rowOff>
                  </from>
                  <to>
                    <xdr:col>9</xdr:col>
                    <xdr:colOff>133350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495300</xdr:rowOff>
                  </from>
                  <to>
                    <xdr:col>11</xdr:col>
                    <xdr:colOff>104775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104775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314325</xdr:rowOff>
                  </from>
                  <to>
                    <xdr:col>11</xdr:col>
                    <xdr:colOff>104775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485775</xdr:rowOff>
                  </from>
                  <to>
                    <xdr:col>9</xdr:col>
                    <xdr:colOff>133350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133350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304800</xdr:rowOff>
                  </from>
                  <to>
                    <xdr:col>9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495300</xdr:rowOff>
                  </from>
                  <to>
                    <xdr:col>11</xdr:col>
                    <xdr:colOff>104775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104775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314325</xdr:rowOff>
                  </from>
                  <to>
                    <xdr:col>11</xdr:col>
                    <xdr:colOff>104775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